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0"/>
  <workbookPr/>
  <mc:AlternateContent xmlns:mc="http://schemas.openxmlformats.org/markup-compatibility/2006">
    <mc:Choice Requires="x15">
      <x15ac:absPath xmlns:x15ac="http://schemas.microsoft.com/office/spreadsheetml/2010/11/ac" url="/Users/mic/Documents/Work/_LYRASIS/_DuraSpace/RSPs/Atmire/In-Kind reports/"/>
    </mc:Choice>
  </mc:AlternateContent>
  <xr:revisionPtr revIDLastSave="0" documentId="13_ncr:1_{4A7B02EE-1516-3C4E-A29F-B1EFF0C4F214}" xr6:coauthVersionLast="47" xr6:coauthVersionMax="47" xr10:uidLastSave="{00000000-0000-0000-0000-000000000000}"/>
  <bookViews>
    <workbookView xWindow="0" yWindow="500" windowWidth="28800" windowHeight="17500" xr2:uid="{00000000-000D-0000-FFFF-FFFF00000000}"/>
  </bookViews>
  <sheets>
    <sheet name="Overview" sheetId="1" r:id="rId1"/>
    <sheet name="Code Development and Bug fixing" sheetId="2" r:id="rId2"/>
    <sheet name="Reviews" sheetId="3" r:id="rId3"/>
    <sheet name="Event org"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2" i="2" l="1" a="1"/>
  <c r="G42" i="2" s="1"/>
  <c r="H42" i="2" s="1" a="1"/>
  <c r="H42" i="2" s="1"/>
  <c r="E5" i="4" a="1"/>
  <c r="E5" i="4" s="1"/>
  <c r="G5" i="4" s="1" a="1"/>
  <c r="G5" i="4" s="1"/>
  <c r="H5" i="4" s="1" a="1"/>
  <c r="H5" i="4" s="1"/>
  <c r="G4" i="4" a="1"/>
  <c r="G4" i="4" s="1"/>
  <c r="H4" i="4" s="1" a="1"/>
  <c r="H4" i="4" s="1"/>
  <c r="E31" i="3" a="1"/>
  <c r="E31" i="3" s="1"/>
  <c r="G31" i="3" s="1" a="1"/>
  <c r="G31" i="3" s="1"/>
  <c r="H31" i="3" s="1" a="1"/>
  <c r="H31" i="3" s="1"/>
  <c r="G30" i="3" a="1"/>
  <c r="G30" i="3" s="1"/>
  <c r="H30" i="3" s="1" a="1"/>
  <c r="H30" i="3" s="1"/>
  <c r="G29" i="3" a="1"/>
  <c r="G29" i="3" s="1"/>
  <c r="H29" i="3" s="1" a="1"/>
  <c r="H29" i="3" s="1"/>
  <c r="G28" i="3" a="1"/>
  <c r="G28" i="3" s="1"/>
  <c r="H28" i="3" s="1" a="1"/>
  <c r="H28" i="3" s="1"/>
  <c r="G27" i="3" a="1"/>
  <c r="G27" i="3" s="1"/>
  <c r="H27" i="3" s="1" a="1"/>
  <c r="H27" i="3" s="1"/>
  <c r="G26" i="3" a="1"/>
  <c r="G26" i="3" s="1"/>
  <c r="H26" i="3" s="1" a="1"/>
  <c r="H26" i="3" s="1"/>
  <c r="G25" i="3" a="1"/>
  <c r="G25" i="3" s="1"/>
  <c r="H25" i="3" s="1" a="1"/>
  <c r="H25" i="3" s="1"/>
  <c r="G24" i="3" a="1"/>
  <c r="G24" i="3" s="1"/>
  <c r="H24" i="3" s="1" a="1"/>
  <c r="H24" i="3" s="1"/>
  <c r="G23" i="3" a="1"/>
  <c r="G23" i="3" s="1"/>
  <c r="H23" i="3" s="1" a="1"/>
  <c r="H23" i="3" s="1"/>
  <c r="G22" i="3" a="1"/>
  <c r="G22" i="3" s="1"/>
  <c r="H22" i="3" s="1" a="1"/>
  <c r="H22" i="3" s="1"/>
  <c r="G21" i="3" a="1"/>
  <c r="G21" i="3" s="1"/>
  <c r="H21" i="3" s="1" a="1"/>
  <c r="H21" i="3" s="1"/>
  <c r="G20" i="3" a="1"/>
  <c r="G20" i="3" s="1"/>
  <c r="H20" i="3" s="1" a="1"/>
  <c r="H20" i="3" s="1"/>
  <c r="G19" i="3" a="1"/>
  <c r="G19" i="3" s="1"/>
  <c r="H19" i="3" s="1" a="1"/>
  <c r="H19" i="3" s="1"/>
  <c r="G18" i="3" a="1"/>
  <c r="G18" i="3" s="1"/>
  <c r="H18" i="3" s="1" a="1"/>
  <c r="H18" i="3" s="1"/>
  <c r="G17" i="3" a="1"/>
  <c r="G17" i="3" s="1"/>
  <c r="H17" i="3" s="1" a="1"/>
  <c r="H17" i="3" s="1"/>
  <c r="G16" i="3" a="1"/>
  <c r="G16" i="3" s="1"/>
  <c r="H16" i="3" s="1" a="1"/>
  <c r="H16" i="3" s="1"/>
  <c r="G15" i="3" a="1"/>
  <c r="G15" i="3" s="1"/>
  <c r="H15" i="3" s="1" a="1"/>
  <c r="H15" i="3" s="1"/>
  <c r="G14" i="3" a="1"/>
  <c r="G14" i="3" s="1"/>
  <c r="H14" i="3" s="1" a="1"/>
  <c r="H14" i="3" s="1"/>
  <c r="G13" i="3" a="1"/>
  <c r="G13" i="3" s="1"/>
  <c r="H13" i="3" s="1" a="1"/>
  <c r="H13" i="3" s="1"/>
  <c r="G12" i="3" a="1"/>
  <c r="G12" i="3" s="1"/>
  <c r="H12" i="3" s="1" a="1"/>
  <c r="H12" i="3" s="1"/>
  <c r="G11" i="3" a="1"/>
  <c r="G11" i="3" s="1"/>
  <c r="H11" i="3" s="1" a="1"/>
  <c r="H11" i="3" s="1"/>
  <c r="G10" i="3" a="1"/>
  <c r="G10" i="3" s="1"/>
  <c r="H10" i="3" s="1" a="1"/>
  <c r="H10" i="3" s="1"/>
  <c r="G9" i="3" a="1"/>
  <c r="G9" i="3" s="1"/>
  <c r="H9" i="3" s="1" a="1"/>
  <c r="H9" i="3" s="1"/>
  <c r="G8" i="3" a="1"/>
  <c r="G8" i="3" s="1"/>
  <c r="H8" i="3" s="1" a="1"/>
  <c r="H8" i="3" s="1"/>
  <c r="G7" i="3" a="1"/>
  <c r="G7" i="3" s="1"/>
  <c r="H7" i="3" s="1" a="1"/>
  <c r="H7" i="3" s="1"/>
  <c r="G6" i="3" a="1"/>
  <c r="G6" i="3" s="1"/>
  <c r="H6" i="3" s="1" a="1"/>
  <c r="H6" i="3" s="1"/>
  <c r="G5" i="3" a="1"/>
  <c r="G5" i="3" s="1"/>
  <c r="H5" i="3" s="1" a="1"/>
  <c r="H5" i="3" s="1"/>
  <c r="E69" i="2" a="1"/>
  <c r="E69" i="2" s="1"/>
  <c r="G69" i="2" s="1" a="1"/>
  <c r="G69" i="2" s="1"/>
  <c r="H69" i="2" s="1" a="1"/>
  <c r="H69" i="2" s="1"/>
  <c r="G68" i="2" a="1"/>
  <c r="G68" i="2" s="1"/>
  <c r="G67" i="2" a="1"/>
  <c r="G67" i="2" s="1"/>
  <c r="G66" i="2" a="1"/>
  <c r="G66" i="2" s="1"/>
  <c r="H66" i="2" s="1" a="1"/>
  <c r="H66" i="2" s="1"/>
  <c r="G65" i="2" a="1"/>
  <c r="G65" i="2" s="1"/>
  <c r="H65" i="2" s="1" a="1"/>
  <c r="H65" i="2" s="1"/>
  <c r="G64" i="2" a="1"/>
  <c r="G64" i="2" s="1"/>
  <c r="H64" i="2" s="1" a="1"/>
  <c r="H64" i="2" s="1"/>
  <c r="G63" i="2" a="1"/>
  <c r="G63" i="2" s="1"/>
  <c r="H63" i="2" s="1" a="1"/>
  <c r="H63" i="2" s="1"/>
  <c r="G62" i="2" a="1"/>
  <c r="G62" i="2" s="1"/>
  <c r="H62" i="2" s="1" a="1"/>
  <c r="H62" i="2" s="1"/>
  <c r="G61" i="2" a="1"/>
  <c r="G61" i="2" s="1"/>
  <c r="H61" i="2" s="1" a="1"/>
  <c r="H61" i="2" s="1"/>
  <c r="G60" i="2" a="1"/>
  <c r="G60" i="2" s="1"/>
  <c r="H60" i="2" s="1" a="1"/>
  <c r="H60" i="2" s="1"/>
  <c r="G59" i="2" a="1"/>
  <c r="G59" i="2" s="1"/>
  <c r="H59" i="2" s="1" a="1"/>
  <c r="H59" i="2" s="1"/>
  <c r="G58" i="2" a="1"/>
  <c r="G58" i="2" s="1"/>
  <c r="H58" i="2" s="1" a="1"/>
  <c r="H58" i="2" s="1"/>
  <c r="G57" i="2" a="1"/>
  <c r="G57" i="2" s="1"/>
  <c r="G56" i="2" a="1"/>
  <c r="G56" i="2" s="1"/>
  <c r="H56" i="2" s="1" a="1"/>
  <c r="H56" i="2" s="1"/>
  <c r="G55" i="2" a="1"/>
  <c r="G55" i="2" s="1"/>
  <c r="H55" i="2" s="1" a="1"/>
  <c r="H55" i="2" s="1"/>
  <c r="G54" i="2" a="1"/>
  <c r="G54" i="2" s="1"/>
  <c r="H54" i="2" s="1" a="1"/>
  <c r="H54" i="2" s="1"/>
  <c r="G53" i="2" a="1"/>
  <c r="G53" i="2" s="1"/>
  <c r="H53" i="2" s="1" a="1"/>
  <c r="H53" i="2" s="1"/>
  <c r="G52" i="2" a="1"/>
  <c r="G52" i="2" s="1"/>
  <c r="H52" i="2" s="1" a="1"/>
  <c r="H52" i="2" s="1"/>
  <c r="G51" i="2" a="1"/>
  <c r="G51" i="2" s="1"/>
  <c r="H51" i="2" s="1" a="1"/>
  <c r="H51" i="2" s="1"/>
  <c r="G50" i="2" a="1"/>
  <c r="G50" i="2" s="1"/>
  <c r="H50" i="2" s="1" a="1"/>
  <c r="H50" i="2" s="1"/>
  <c r="G49" i="2" a="1"/>
  <c r="G49" i="2" s="1"/>
  <c r="H49" i="2" s="1" a="1"/>
  <c r="H49" i="2" s="1"/>
  <c r="G48" i="2" a="1"/>
  <c r="G48" i="2" s="1"/>
  <c r="H48" i="2" s="1" a="1"/>
  <c r="H48" i="2" s="1"/>
  <c r="G47" i="2" a="1"/>
  <c r="G47" i="2" s="1"/>
  <c r="H47" i="2" s="1" a="1"/>
  <c r="H47" i="2" s="1"/>
  <c r="G46" i="2" a="1"/>
  <c r="G46" i="2" s="1"/>
  <c r="G45" i="2" a="1"/>
  <c r="G45" i="2" s="1"/>
  <c r="H45" i="2" s="1" a="1"/>
  <c r="H45" i="2" s="1"/>
  <c r="G44" i="2" a="1"/>
  <c r="G44" i="2" s="1"/>
  <c r="H44" i="2" s="1" a="1"/>
  <c r="H44" i="2" s="1"/>
  <c r="G43" i="2" a="1"/>
  <c r="G43" i="2" s="1"/>
  <c r="H43" i="2" s="1" a="1"/>
  <c r="H43" i="2" s="1"/>
  <c r="G41" i="2" a="1"/>
  <c r="G41" i="2" s="1"/>
  <c r="H41" i="2" s="1" a="1"/>
  <c r="H41" i="2" s="1"/>
  <c r="G40" i="2" a="1"/>
  <c r="G40" i="2" s="1"/>
  <c r="H40" i="2" s="1" a="1"/>
  <c r="H40" i="2" s="1"/>
  <c r="G39" i="2" a="1"/>
  <c r="G39" i="2" s="1"/>
  <c r="H39" i="2" s="1" a="1"/>
  <c r="H39" i="2" s="1"/>
  <c r="G38" i="2" a="1"/>
  <c r="G38" i="2" s="1"/>
  <c r="H38" i="2" s="1" a="1"/>
  <c r="H38" i="2" s="1"/>
  <c r="G37" i="2" a="1"/>
  <c r="G37" i="2" s="1"/>
  <c r="H37" i="2" s="1" a="1"/>
  <c r="H37" i="2" s="1"/>
  <c r="G36" i="2" a="1"/>
  <c r="G36" i="2" s="1"/>
  <c r="H36" i="2" s="1" a="1"/>
  <c r="H36" i="2" s="1"/>
  <c r="G35" i="2" a="1"/>
  <c r="G35" i="2" s="1"/>
  <c r="H35" i="2" s="1" a="1"/>
  <c r="H35" i="2" s="1"/>
  <c r="G34" i="2" a="1"/>
  <c r="G34" i="2" s="1"/>
  <c r="H34" i="2" s="1" a="1"/>
  <c r="H34" i="2" s="1"/>
  <c r="G33" i="2" a="1"/>
  <c r="G33" i="2" s="1"/>
  <c r="H33" i="2" s="1" a="1"/>
  <c r="H33" i="2" s="1"/>
  <c r="G32" i="2" a="1"/>
  <c r="G32" i="2" s="1"/>
  <c r="H32" i="2" s="1" a="1"/>
  <c r="H32" i="2" s="1"/>
  <c r="G31" i="2" a="1"/>
  <c r="G31" i="2" s="1"/>
  <c r="H31" i="2" s="1" a="1"/>
  <c r="H31" i="2" s="1"/>
  <c r="G30" i="2" a="1"/>
  <c r="G30" i="2" s="1"/>
  <c r="H30" i="2" s="1" a="1"/>
  <c r="H30" i="2" s="1"/>
  <c r="G29" i="2" a="1"/>
  <c r="G29" i="2" s="1"/>
  <c r="H29" i="2" s="1" a="1"/>
  <c r="H29" i="2" s="1"/>
  <c r="G28" i="2" a="1"/>
  <c r="G28" i="2" s="1"/>
  <c r="H28" i="2" s="1" a="1"/>
  <c r="H28" i="2" s="1"/>
  <c r="G27" i="2" a="1"/>
  <c r="G27" i="2" s="1"/>
  <c r="H27" i="2" s="1" a="1"/>
  <c r="H27" i="2" s="1"/>
  <c r="G26" i="2" a="1"/>
  <c r="G26" i="2" s="1"/>
  <c r="H26" i="2" s="1" a="1"/>
  <c r="H26" i="2" s="1"/>
  <c r="G25" i="2" a="1"/>
  <c r="G25" i="2" s="1"/>
  <c r="H25" i="2" s="1" a="1"/>
  <c r="H25" i="2" s="1"/>
  <c r="G24" i="2" a="1"/>
  <c r="G24" i="2" s="1"/>
  <c r="H24" i="2" s="1" a="1"/>
  <c r="H24" i="2" s="1"/>
  <c r="G23" i="2" a="1"/>
  <c r="G23" i="2" s="1"/>
  <c r="H23" i="2" s="1" a="1"/>
  <c r="H23" i="2" s="1"/>
  <c r="G22" i="2" a="1"/>
  <c r="G22" i="2" s="1"/>
  <c r="H22" i="2" s="1" a="1"/>
  <c r="H22" i="2" s="1"/>
  <c r="G21" i="2" a="1"/>
  <c r="G21" i="2" s="1"/>
  <c r="H21" i="2" s="1" a="1"/>
  <c r="H21" i="2" s="1"/>
  <c r="G20" i="2" a="1"/>
  <c r="G20" i="2" s="1"/>
  <c r="H20" i="2" s="1" a="1"/>
  <c r="H20" i="2" s="1"/>
  <c r="G19" i="2" a="1"/>
  <c r="G19" i="2" s="1"/>
  <c r="H19" i="2" s="1" a="1"/>
  <c r="H19" i="2" s="1"/>
  <c r="G18" i="2" a="1"/>
  <c r="G18" i="2" s="1"/>
  <c r="H18" i="2" s="1" a="1"/>
  <c r="H18" i="2" s="1"/>
  <c r="G17" i="2" a="1"/>
  <c r="G17" i="2" s="1"/>
  <c r="H17" i="2" s="1" a="1"/>
  <c r="H17" i="2" s="1"/>
  <c r="G16" i="2" a="1"/>
  <c r="G16" i="2" s="1"/>
  <c r="H16" i="2" s="1" a="1"/>
  <c r="H16" i="2" s="1"/>
  <c r="G15" i="2" a="1"/>
  <c r="G15" i="2" s="1"/>
  <c r="H15" i="2" s="1" a="1"/>
  <c r="H15" i="2" s="1"/>
  <c r="G14" i="2" a="1"/>
  <c r="G14" i="2" s="1"/>
  <c r="H14" i="2" s="1" a="1"/>
  <c r="H14" i="2" s="1"/>
  <c r="G13" i="2" a="1"/>
  <c r="G13" i="2" s="1"/>
  <c r="H13" i="2" s="1" a="1"/>
  <c r="H13" i="2" s="1"/>
  <c r="G12" i="2" a="1"/>
  <c r="G12" i="2" s="1"/>
  <c r="H12" i="2" s="1" a="1"/>
  <c r="H12" i="2" s="1"/>
  <c r="G11" i="2" a="1"/>
  <c r="G11" i="2" s="1"/>
  <c r="H11" i="2" s="1" a="1"/>
  <c r="H11" i="2" s="1"/>
  <c r="G10" i="2" a="1"/>
  <c r="G10" i="2" s="1"/>
  <c r="H10" i="2" s="1" a="1"/>
  <c r="H10" i="2" s="1"/>
  <c r="G9" i="2" a="1"/>
  <c r="G9" i="2" s="1"/>
  <c r="H9" i="2" s="1" a="1"/>
  <c r="H9" i="2" s="1"/>
  <c r="G8" i="2" a="1"/>
  <c r="G8" i="2" s="1"/>
  <c r="H8" i="2" s="1" a="1"/>
  <c r="H8" i="2" s="1"/>
  <c r="G7" i="2" a="1"/>
  <c r="G7" i="2" s="1"/>
  <c r="H7" i="2" s="1" a="1"/>
  <c r="H7" i="2" s="1"/>
  <c r="G6" i="2" a="1"/>
  <c r="G6" i="2" s="1"/>
  <c r="H6" i="2" s="1" a="1"/>
  <c r="H6" i="2" s="1"/>
  <c r="G5" i="2" a="1"/>
  <c r="G5" i="2" s="1"/>
  <c r="H5" i="2" s="1" a="1"/>
  <c r="H5" i="2" s="1"/>
  <c r="G19" i="1" a="1"/>
  <c r="G19" i="1" s="1"/>
  <c r="G18" i="1" a="1"/>
  <c r="G18" i="1" s="1"/>
  <c r="G17" i="1" a="1"/>
  <c r="G17" i="1" s="1"/>
  <c r="G16" i="1" a="1"/>
  <c r="G16" i="1" s="1"/>
  <c r="G15" i="1" a="1"/>
  <c r="G15" i="1" s="1"/>
  <c r="G14" i="1" a="1"/>
  <c r="G14" i="1" s="1"/>
  <c r="H12" i="1" a="1"/>
  <c r="H12" i="1" s="1"/>
  <c r="G12" i="1" a="1"/>
  <c r="G12" i="1" s="1"/>
  <c r="H10" i="1" a="1"/>
  <c r="H10" i="1" s="1"/>
  <c r="G10" i="1" a="1"/>
  <c r="G10" i="1" s="1"/>
  <c r="E10" i="1" a="1"/>
  <c r="E10" i="1" s="1"/>
  <c r="E9" i="1" a="1"/>
  <c r="E9" i="1" s="1"/>
  <c r="G9" i="1" s="1" a="1"/>
  <c r="G9" i="1" s="1"/>
  <c r="H9" i="1" s="1" a="1"/>
  <c r="H9" i="1" s="1"/>
  <c r="E11" i="1" l="1" a="1"/>
  <c r="E11" i="1" s="1"/>
  <c r="G11" i="1" s="1" a="1"/>
  <c r="G11" i="1" s="1"/>
  <c r="H11" i="1" s="1" a="1"/>
  <c r="H11" i="1" s="1"/>
  <c r="H20" i="1" s="1" a="1"/>
  <c r="H2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<sst xmlns="http://schemas.openxmlformats.org/spreadsheetml/2006/main" count="332" uniqueCount="208">
  <si>
    <t>Atmire NV
Gaston Geenslaan 14
3001 Leuven
Belgium</t>
  </si>
  <si>
    <t>Annual In-Kind Contribution Report of "Registered Service Provider"</t>
  </si>
  <si>
    <t xml:space="preserve">Term [July 1, 2024 - June 30, 2025] </t>
  </si>
  <si>
    <t>Program</t>
  </si>
  <si>
    <t xml:space="preserve">Activity Description </t>
  </si>
  <si>
    <t>Link to activity details</t>
  </si>
  <si>
    <t># of Hours/Members</t>
  </si>
  <si>
    <t>Value Multiplier</t>
  </si>
  <si>
    <t>Total of Hours</t>
  </si>
  <si>
    <t>Monetary Value of Effort</t>
  </si>
  <si>
    <t>Date (D/M/YY)</t>
  </si>
  <si>
    <t xml:space="preserve">($50/hr rate) </t>
  </si>
  <si>
    <t>July 1, 2024 - June 30, 2025</t>
  </si>
  <si>
    <t>7.x / 8.x / 9.0</t>
  </si>
  <si>
    <t>Reviews (per release)</t>
  </si>
  <si>
    <t>see tab”Reviews”</t>
  </si>
  <si>
    <t>July 1, 2024 - June 30, 2026</t>
  </si>
  <si>
    <t>Event org</t>
  </si>
  <si>
    <t>see tab “Event org"</t>
  </si>
  <si>
    <t>July 1, 2024 - June 30, 2027</t>
  </si>
  <si>
    <t>Code Development (per release)</t>
  </si>
  <si>
    <t>see tab “Code Development and Bug fixing”</t>
  </si>
  <si>
    <t>UG Coordination</t>
  </si>
  <si>
    <t>New Supporter Member</t>
  </si>
  <si>
    <t>We motivate our clients to become members and several of them have become members over the years, but as it is not possible to verify that their membership is directly linked to Atmire promoting membership we have not included any members as part of our contributions report.</t>
  </si>
  <si>
    <t>New Copper Member</t>
  </si>
  <si>
    <t>New Bronze Member</t>
  </si>
  <si>
    <t>New Silver Member</t>
  </si>
  <si>
    <t>New Gold Member</t>
  </si>
  <si>
    <t>New Platinum Member</t>
  </si>
  <si>
    <t>Total</t>
  </si>
  <si>
    <t>CODE DEVELOPMENT</t>
  </si>
  <si>
    <t>#3134 - ngVars cause duplicate thumbnail bitstream requests</t>
  </si>
  <si>
    <t>https://github.com/DSpace/dspace-angular/pull/3221</t>
  </si>
  <si>
    <t>Issue#2489 - RSS in search, support filters</t>
  </si>
  <si>
    <t>https://github.com/DSpace/dspace-angular/pull/3227 , https://github.com/DSpace/DSpace/pull/9732</t>
  </si>
  <si>
    <t>Issue#9701 - CSV export/import clears metadata values if there are metadata values with language *</t>
  </si>
  <si>
    <t>https://github.com/DSpace/DSpace/pull/9710, https://github.com/DSpace/DSpace/pull/9714</t>
  </si>
  <si>
    <t>DSpace Angular #3134: Resolve duplicate thumbnail requests on browse pages</t>
  </si>
  <si>
    <t>DSpace #9727: Improve observability of running processes</t>
  </si>
  <si>
    <t>https://github.com/DSpace/DSpace/pull/9728</t>
  </si>
  <si>
    <t>Minor accessibibity fixes #3251</t>
  </si>
  <si>
    <t>https://github.com/DSpace/dspace-angular/pull/3251; https://github.com/DSpace/dspace-angular/pull/3352; https://github.com/DSpace/dspace-angular/pull/3353</t>
  </si>
  <si>
    <t>Edit Page Hangs on Version History #3252</t>
  </si>
  <si>
    <t>https://github.com/DSpace/dspace-angular/pull/3253; https://github.com/DSpace/dspace-angular/pull/3368; https://github.com/DSpace/dspace-angular/pull/3412</t>
  </si>
  <si>
    <t>Remove function calls in templates that return observables (part 1 &amp; 2)</t>
  </si>
  <si>
    <t>https://github.com/DSpace/dspace-angular/pull/3585; https://github.com/DSpace/dspace-angular/pull/3720; https://github.com/DSpace/dspace-angular/pull/3721; https://github.com/DSpace/dspace-angular/pull/3738; https://github.com/DSpace/dspace-angular/pull/4290</t>
  </si>
  <si>
    <t>DSpace Angular #3262: Make menus easier to customize</t>
  </si>
  <si>
    <t>https://github.com/DSpace/dspace-angular/pull/4138</t>
  </si>
  <si>
    <t>Custom ESLint</t>
  </si>
  <si>
    <t>https://github.com/DSpace/dspace-angular/pull/3390</t>
  </si>
  <si>
    <t>Upgrade to Bootstrap 5</t>
  </si>
  <si>
    <t>https://github.com/DSpace/dspace-angular/pull/3506</t>
  </si>
  <si>
    <t>Automation of discovery / browse IT #9808</t>
  </si>
  <si>
    <t>https://github.com/DSpace/DSpace/pull/9809</t>
  </si>
  <si>
    <t>support for disabled elements for screen readers #3268</t>
  </si>
  <si>
    <t>https://github.com/DSpace/dspace-angular/pull/3268</t>
  </si>
  <si>
    <t>Separate log file for cli jobs, fixing corruption of main log file #9832</t>
  </si>
  <si>
    <t>https://github.com/DSpace/DSpace/pull/9832</t>
  </si>
  <si>
    <t>Bump webpack from 5.90.3 to 5.94.0</t>
  </si>
  <si>
    <t>https://github.com/DSpace/dspace-angular/pull/3283</t>
  </si>
  <si>
    <t>Version history bug</t>
  </si>
  <si>
    <t>https://github.com/DSpace/dspace-angular/pull/3415; https://github.com/DSpace/dspace-angular/pull/3660; https://github.com/DSpace/dspace-angular/pull/3661</t>
  </si>
  <si>
    <t>Status of DOI object should be set to TO_BE_DELETED when the related item is removed #9890</t>
  </si>
  <si>
    <t>https://github.com/DSpace/DSpace/pull/9890</t>
  </si>
  <si>
    <t>Search results export cap</t>
  </si>
  <si>
    <t>https://github.com/DSpace/DSpace/pull/10030</t>
  </si>
  <si>
    <t>Made edit metadata tab fields dynamic</t>
  </si>
  <si>
    <t>https://github.com/DSpace/dspace-angular/pull/3722</t>
  </si>
  <si>
    <t>Add eDisMax compatibility for filter queries</t>
  </si>
  <si>
    <t>https://github.com/DSpace/DSpace/pull/9924</t>
  </si>
  <si>
    <t>UUIDLookupRestController throws a 500 for DSpaceObjects without resource policies</t>
  </si>
  <si>
    <t>https://github.com/DSpace/DSpace/pull/9941</t>
  </si>
  <si>
    <t>Infinite Load Times When Editing an Item or Browsing DSpace #3584</t>
  </si>
  <si>
    <t>https://github.com/DSpace/dspace-angular/pull/3677; https://github.com/DSpace/dspace-angular/pull/3716</t>
  </si>
  <si>
    <t>Fixed authorizations tab not loading in dev mode</t>
  </si>
  <si>
    <t>https://github.com/DSpace/dspace-angular/pull/3646</t>
  </si>
  <si>
    <t>DSpace Angular #3304: Upgrade to Angular 18</t>
  </si>
  <si>
    <t>https://github.com/DSpace/dspace-angular/pull/3717</t>
  </si>
  <si>
    <t>401 Unauthorized metadata-export-search request on search page requests #3333</t>
  </si>
  <si>
    <t>https://github.com/DSpace/dspace-angular/pull/3693</t>
  </si>
  <si>
    <t>Reduce useless browse definition requests on Item pages</t>
  </si>
  <si>
    <t>https://github.com/DSpace/dspace-angular/pull/3701</t>
  </si>
  <si>
    <t>Investigate internal server error on browse page</t>
  </si>
  <si>
    <t>https://github.com/DSpace/dspace-angular/pull/3753; https://github.com/DSpace/dspace-angular/pull/3845</t>
  </si>
  <si>
    <t>Submission bug fixes</t>
  </si>
  <si>
    <t>https://github.com/DSpace/dspace-angular/pull/3724; https://github.com/DSpace/dspace-angular/pull/3795; https://github.com/DSpace/dspace-angular/pull/3796</t>
  </si>
  <si>
    <t>#10128 - OpenAIRE v4 compliance updates</t>
  </si>
  <si>
    <t>https://github.com/DSpace/DSpace/pull/10128</t>
  </si>
  <si>
    <t>#10158 - Processes should only be failed after a Tomcat restart</t>
  </si>
  <si>
    <t>https://github.com/DSpace/DSpace/pull/10158</t>
  </si>
  <si>
    <t>Vocabulary treeview does not respect preloadLevel configuration #3784</t>
  </si>
  <si>
    <t>https://github.com/DSpace/dspace-angular/pull/3819, https://github.com/DSpace/DSpace/pull/9358</t>
  </si>
  <si>
    <t>Finding memory leaks</t>
  </si>
  <si>
    <t>https://github.com/DSpace/dspace-angular/pull/4290/commits/62f15668b66632a81dadbb8304a8fc66d641ab9a</t>
  </si>
  <si>
    <t>Fix issue where scoped browse by would not inititialze correct component #3845</t>
  </si>
  <si>
    <t>https://github.com/DSpace/dspace-angular/pull/3845</t>
  </si>
  <si>
    <t>Browse performance fixes</t>
  </si>
  <si>
    <t>https://github.com/DSpace/dspace-angular/pull/3846; https://github.com/DSpace/dspace-angular/pull/3913; https://github.com/DSpace/dspace-angular/pull/3914</t>
  </si>
  <si>
    <t>Fix ClamAV curation task crashing on exceptions instead of ending gracefully #10293</t>
  </si>
  <si>
    <t>https://github.com/DSpace/DSpace/pull/10293</t>
  </si>
  <si>
    <t>Fixed search page still returning stale data after invalidating a request</t>
  </si>
  <si>
    <t>https://github.com/DSpace/dspace-angular/pull/3888</t>
  </si>
  <si>
    <t>Live Import - PubMed - support optional apiKey config #10356</t>
  </si>
  <si>
    <t>https://github.com/DSpace/DSpace/pull/10356</t>
  </si>
  <si>
    <t>Synchronize custom theme standalone imports</t>
  </si>
  <si>
    <t>https://github.com/DSpace/dspace-angular/pull/3955</t>
  </si>
  <si>
    <t>Issue #10379: VersionedHandleIdentifierProviderWithCanonicalHandles does not issue dc.identifier.uri for collections and communities</t>
  </si>
  <si>
    <t>https://github.com/DSpace/DSpace/pull/10240</t>
  </si>
  <si>
    <t>Fix infinite loading submission forms</t>
  </si>
  <si>
    <t>https://github.com/DSpace/dspace-angular/pull/4060</t>
  </si>
  <si>
    <t>SEOHealthIndicator which verifies all relevant parameters for SEO issues #10485</t>
  </si>
  <si>
    <t>https://github.com/DSpace/DSpace/pull/10485</t>
  </si>
  <si>
    <t>#4080 Themed Submission Components</t>
  </si>
  <si>
    <t>https://github.com/DSpace/dspace-angular/pull/4080</t>
  </si>
  <si>
    <t>Turning on textextractor.use-temp-file breaks three tests</t>
  </si>
  <si>
    <t>https://github.com/DSpace/DSpace/pull/10556</t>
  </si>
  <si>
    <t>Dspace-Angular In DSpace 8.1, it's not possible to remove data from a submission form field of type "name" or remove such a field entirely. Error messages are logged to the browser console #4073</t>
  </si>
  <si>
    <t>https://github.com/DSpace/dspace-angular/pull/4167</t>
  </si>
  <si>
    <t>Bulk Access Management processes are executable without selecting any options in step 2 #3893</t>
  </si>
  <si>
    <t>https://github.com/DSpace/dspace-angular/pull/4168</t>
  </si>
  <si>
    <t>DSpace Angular #4099 - Fix duplicate view events within scoped themes</t>
  </si>
  <si>
    <t>https://github.com/DSpace/dspace-angular/pull/4231</t>
  </si>
  <si>
    <t>[PR 9915] Generic External Bitstream Storage Based on Apache JClouds</t>
  </si>
  <si>
    <t>https://github.com/DSpace/DSpace/pull/9915/</t>
  </si>
  <si>
    <t>DSpace #9753: MetadataImport authority support for hierarchical vocabulary fields - assist with REST IT bug</t>
  </si>
  <si>
    <t>https://github.com/DSpace/DSpace/pull/9753</t>
  </si>
  <si>
    <t>Attempt to identify and reproduce DB connection leak (unclosed context) related to login</t>
  </si>
  <si>
    <t>https://github.com/DSpace/DSpace/pull/10599</t>
  </si>
  <si>
    <t>Add support for structured abstracts</t>
  </si>
  <si>
    <t>https://github.com/DSpace/DSpace/pull/10583</t>
  </si>
  <si>
    <t>Metadata import from external sources: Abstract split into multiple metadata fields</t>
  </si>
  <si>
    <t>#4140 Broken pagination on the "Select bitstreams" modal of the "Access Control" tab</t>
  </si>
  <si>
    <t>https://github.com/DSpace/dspace-angular/pull/4143; https://github.com/DSpace/dspace-angular/pull/4176; https://github.com/DSpace/dspace-angular/pull/4177</t>
  </si>
  <si>
    <t>Cleanup spacing in inputforms</t>
  </si>
  <si>
    <t>https://github.com/DSpace/dspace-angular/pull/4136</t>
  </si>
  <si>
    <t>Language selection is not retained after page refresh #4133</t>
  </si>
  <si>
    <t>https://github.com/DSpace/dspace-angular/pull/4174</t>
  </si>
  <si>
    <t>Missing labels (messing up date facet) in Journal Volume search results</t>
  </si>
  <si>
    <t>https://github.com/DSpace/dspace-angular/pull/4243</t>
  </si>
  <si>
    <t>T350 Edit Metadata: Impossible to add new values for dc.relation (and other specific fields)</t>
  </si>
  <si>
    <t>https://github.com/DSpace/dspace-angular/pull/4340</t>
  </si>
  <si>
    <t>Fix accessibility issues for the language toggle &amp; recent submissions</t>
  </si>
  <si>
    <t>https://github.com/DSpace/dspace-angular/pull/4335</t>
  </si>
  <si>
    <t>Edit item page, bitstreams tab: when using the table pagination the bitstreams tables keep being duplicated #4015</t>
  </si>
  <si>
    <t>https://github.com/DSpace/dspace-angular/pull/4279; https://github.com/DSpace/dspace-angular/pull/4280; https://github.com/DSpace/dspace-angular/pull/4281</t>
  </si>
  <si>
    <t>Backport PR #4340 #3065 #4060</t>
  </si>
  <si>
    <t>https://github.com/DSpace/dspace-angular/pull/4370; https://github.com/DSpace/dspace-angular/pull/4383; https://github.com/DSpace/dspace-angular/pull/4385; https://github.com/DSpace/dspace-angular/pull/4384</t>
  </si>
  <si>
    <t>Create backport branches for #4335</t>
  </si>
  <si>
    <t>https://github.com/DSpace/dspace-angular/pull/4417; https://github.com/DSpace/dspace-angular/pull/4415</t>
  </si>
  <si>
    <t>Invalid cast after negative instanceof check in DOIOrganiser (DOIIdentifierException) #10484</t>
  </si>
  <si>
    <t>https://github.com/DSpace/DSpace/pull/10765</t>
  </si>
  <si>
    <t>Bugfix: Patching metadata on unknown field clears all DSO metadata</t>
  </si>
  <si>
    <t>https://github.com/DSpace/DSpace/pull/10961</t>
  </si>
  <si>
    <t>INVESTIGATION</t>
  </si>
  <si>
    <t>Reviews</t>
  </si>
  <si>
    <t>Use npm instead of Yarn #3173</t>
  </si>
  <si>
    <t>https://github.com/DSpace/dspace-angular/pull/3173</t>
  </si>
  <si>
    <t>feat: add support to Font Awesome Angular library &amp; replace old approach #2939</t>
  </si>
  <si>
    <t>https://github.com/DSpace/dspace-angular/pull/2939</t>
  </si>
  <si>
    <t>Added support for change list sizes on bundle edit #3266</t>
  </si>
  <si>
    <t>https://github.com/DSpace/dspace-angular/pull/3266</t>
  </si>
  <si>
    <t>Fixed page and admin menu for Shibboleth auth #3011</t>
  </si>
  <si>
    <t>https://github.com/DSpace/dspace-angular/pull/3011</t>
  </si>
  <si>
    <t>Accessibility of the status page #3148</t>
  </si>
  <si>
    <t>https://github.com/DSpace/dspace-angular/pull/3148</t>
  </si>
  <si>
    <t>Change - Metadata field selector, add infinite scroll for data paginated #3096</t>
  </si>
  <si>
    <t>https://github.com/DSpace/dspace-angular/pull/3096</t>
  </si>
  <si>
    <t>Prevent request with page size of 9999 #3694</t>
  </si>
  <si>
    <t>https://github.com/DSpace/dspace-angular/pull/3694</t>
  </si>
  <si>
    <t>DSpace/dspace-angular #3709: Exclude search and browse from Angular SSR</t>
  </si>
  <si>
    <t>https://github.com/DSpace/dspace-angular/pull/3709</t>
  </si>
  <si>
    <t>DSpace/dspace-angular #3682: Restrict Angular SSR to paths in the sitemap</t>
  </si>
  <si>
    <t>https://github.com/DSpace/dspace-angular/pull/3682</t>
  </si>
  <si>
    <t>Make reorder buttons keyboard accessible #3372</t>
  </si>
  <si>
    <t>https://github.com/DSpace/dspace-angular/pull/3372</t>
  </si>
  <si>
    <t>DSpace/dspace-angular #3888: Fixed search page still returning stale data after invalidating a request</t>
  </si>
  <si>
    <t>feat: use the metadata with correct language #3078</t>
  </si>
  <si>
    <t>https://github.com/DSpace/dspace-angular/pull/3078</t>
  </si>
  <si>
    <t>replace PATCH request on /metadata now supports multiple values #9610</t>
  </si>
  <si>
    <t>https://github.com/DSpace/DSpace/pull/9610</t>
  </si>
  <si>
    <t>DSpace/dspace-angular #3882: Display the access status (embargo) for the bitstream</t>
  </si>
  <si>
    <t>https://github.com/DSpace/dspace-angular/pull/3882</t>
  </si>
  <si>
    <t>DSpace/DSpace #10294: Display the access status (embargo) for the bitstream</t>
  </si>
  <si>
    <t>https://github.com/DSpace/DSpace/pull/10294</t>
  </si>
  <si>
    <t>REST Matomo Tracking integration for Bitstream views #10435</t>
  </si>
  <si>
    <t>https://github.com/DSpace/DSpace/pull/10435</t>
  </si>
  <si>
    <t>DSpace/dspace-angular #3984: Request-a-copy improvements: Support access by secure link</t>
  </si>
  <si>
    <t>https://github.com/DSpace/dspace-angular/pull/3984</t>
  </si>
  <si>
    <t>DSpace/DSpace #10407: Request-a-copy improvements: Support access via secure links</t>
  </si>
  <si>
    <t>https://github.com/DSpace/DSpace/pull/10407</t>
  </si>
  <si>
    <t>Migration to new Angular Control Flow syntax #3997</t>
  </si>
  <si>
    <t>https://github.com/DSpace/dspace-angular/pull/3997</t>
  </si>
  <si>
    <t>Add support for Matomo #4018</t>
  </si>
  <si>
    <t>https://github.com/DSpace/dspace-angular/pull/4018</t>
  </si>
  <si>
    <t>ORCID Login flow for private emails #3355</t>
  </si>
  <si>
    <t>https://github.com/DSpace/dspace-angular/pull/3355</t>
  </si>
  <si>
    <t>DSpace/DSpace #10436: New requestitem bitstream strategy</t>
  </si>
  <si>
    <t>https://github.com/dspace/dspace/pull/10436</t>
  </si>
  <si>
    <t>Add a generic ItemPageLicenseFieldComponent #3338</t>
  </si>
  <si>
    <t>https://github.com/DSpace/dspace-angular/pull/3338; https://github.com/DSpace/dspace-angular/pull/3165</t>
  </si>
  <si>
    <t>Store the state of the computed filters</t>
  </si>
  <si>
    <t>https://github.com/DSpace/dspace-angular/pull/4121</t>
  </si>
  <si>
    <t>Make the default tab for browsing communities and collections configurable in DSpace 8 #3164</t>
  </si>
  <si>
    <t>https://github.com/DSpace/dspace-angular/pull/3164</t>
  </si>
  <si>
    <t>Fix navbar wrapping on medium screens #3513</t>
  </si>
  <si>
    <t>https://github.com/DSpace/dspace-angular/pull/3513</t>
  </si>
  <si>
    <t>OR 2025 Prep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</si>
</sst>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quot;$&quot;#,##0.00"/>
    <numFmt numFmtId="166" formatCode="mmm\ d\,\ yyyy"/>
  </numFmts>
  <fonts count="9" x14ac:knownFonts="1">
    <font>
      <sz val="12"/>
      <color indexed="8"/>
      <name val="Calibri"/>
    </font>
    <font>
      <sz val="12"/>
      <color indexed="8"/>
      <name val="Times New Roman"/>
      <family val="1"/>
    </font>
    <font>
      <b/>
      <sz val="14"/>
      <color indexed="8"/>
      <name val="Times New Roman"/>
      <family val="1"/>
    </font>
    <font>
      <b/>
      <sz val="10"/>
      <color indexed="8"/>
      <name val="Calibri"/>
      <family val="2"/>
    </font>
    <font>
      <sz val="9"/>
      <color indexed="8"/>
      <name val="Calibri"/>
      <family val="2"/>
    </font>
    <font>
      <b/>
      <sz val="9"/>
      <color indexed="8"/>
      <name val="Calibri"/>
      <family val="2"/>
    </font>
    <font>
      <sz val="9"/>
      <color indexed="14"/>
      <name val="Calibri"/>
      <family val="2"/>
    </font>
    <font>
      <u/>
      <sz val="12"/>
      <color theme="10"/>
      <name val="Calibri"/>
      <family val="2"/>
    </font>
    <font>
      <sz val="12"/>
      <color rgb="FFFF0000"/>
      <name val="Calibri"/>
      <family val="2"/>
    </font>
  </fonts>
  <fills count="3">
    <fill>
      <patternFill patternType="none"/>
    </fill>
    <fill>
      <patternFill patternType="gray125"/>
    </fill>
    <fill>
      <patternFill patternType="solid">
        <fgColor indexed="11"/>
        <bgColor auto="1"/>
      </patternFill>
    </fill>
  </fills>
  <borders count="17">
    <border>
      <left/>
      <right/>
      <top/>
      <bottom/>
      <diagonal/>
    </border>
    <border>
      <left style="thin">
        <color indexed="9"/>
      </left>
      <right style="thin">
        <color indexed="10"/>
      </right>
      <top style="thin">
        <color indexed="9"/>
      </top>
      <bottom style="thin">
        <color indexed="10"/>
      </bottom>
      <diagonal/>
    </border>
    <border>
      <left style="thin">
        <color indexed="10"/>
      </left>
      <right style="thin">
        <color indexed="10"/>
      </right>
      <top style="thin">
        <color indexed="9"/>
      </top>
      <bottom style="thin">
        <color indexed="10"/>
      </bottom>
      <diagonal/>
    </border>
    <border>
      <left style="thin">
        <color indexed="10"/>
      </left>
      <right style="thin">
        <color indexed="10"/>
      </right>
      <top style="thin">
        <color indexed="12"/>
      </top>
      <bottom style="thin">
        <color indexed="10"/>
      </bottom>
      <diagonal/>
    </border>
    <border>
      <left style="thin">
        <color indexed="10"/>
      </left>
      <right style="thin">
        <color indexed="9"/>
      </right>
      <top style="thin">
        <color indexed="9"/>
      </top>
      <bottom style="thin">
        <color indexed="10"/>
      </bottom>
      <diagonal/>
    </border>
    <border>
      <left style="thin">
        <color indexed="9"/>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thin">
        <color indexed="9"/>
      </right>
      <top style="thin">
        <color indexed="10"/>
      </top>
      <bottom style="thin">
        <color indexed="10"/>
      </bottom>
      <diagonal/>
    </border>
    <border>
      <left style="thin">
        <color indexed="10"/>
      </left>
      <right style="thin">
        <color indexed="10"/>
      </right>
      <top style="thin">
        <color indexed="10"/>
      </top>
      <bottom style="thin">
        <color indexed="13"/>
      </bottom>
      <diagonal/>
    </border>
    <border>
      <left style="thin">
        <color indexed="10"/>
      </left>
      <right style="thin">
        <color indexed="10"/>
      </right>
      <top style="thin">
        <color indexed="13"/>
      </top>
      <bottom style="thin">
        <color indexed="13"/>
      </bottom>
      <diagonal/>
    </border>
    <border>
      <left style="thin">
        <color indexed="10"/>
      </left>
      <right style="thin">
        <color indexed="10"/>
      </right>
      <top style="thin">
        <color indexed="13"/>
      </top>
      <bottom style="thin">
        <color indexed="10"/>
      </bottom>
      <diagonal/>
    </border>
    <border>
      <left style="thin">
        <color indexed="9"/>
      </left>
      <right style="thin">
        <color indexed="13"/>
      </right>
      <top style="thin">
        <color indexed="10"/>
      </top>
      <bottom style="thin">
        <color indexed="9"/>
      </bottom>
      <diagonal/>
    </border>
    <border>
      <left style="thin">
        <color indexed="13"/>
      </left>
      <right style="thin">
        <color indexed="13"/>
      </right>
      <top style="thin">
        <color indexed="10"/>
      </top>
      <bottom style="thin">
        <color indexed="9"/>
      </bottom>
      <diagonal/>
    </border>
    <border>
      <left style="thin">
        <color indexed="13"/>
      </left>
      <right style="thin">
        <color indexed="10"/>
      </right>
      <top style="thin">
        <color indexed="10"/>
      </top>
      <bottom style="thin">
        <color indexed="9"/>
      </bottom>
      <diagonal/>
    </border>
    <border>
      <left style="thin">
        <color indexed="10"/>
      </left>
      <right style="thin">
        <color indexed="9"/>
      </right>
      <top style="thin">
        <color indexed="10"/>
      </top>
      <bottom style="thin">
        <color indexed="9"/>
      </bottom>
      <diagonal/>
    </border>
    <border>
      <left style="thin">
        <color indexed="10"/>
      </left>
      <right style="thin">
        <color indexed="10"/>
      </right>
      <top style="thin">
        <color indexed="10"/>
      </top>
      <bottom style="thin">
        <color indexed="9"/>
      </bottom>
      <diagonal/>
    </border>
    <border>
      <left style="thin">
        <color indexed="10"/>
      </left>
      <right style="thin">
        <color indexed="10"/>
      </right>
      <top style="thin">
        <color indexed="9"/>
      </top>
      <bottom style="thin">
        <color indexed="13"/>
      </bottom>
      <diagonal/>
    </border>
  </borders>
  <cellStyleXfs count="2">
    <xf numFmtId="0" fontId="0" fillId="0" borderId="0" applyNumberFormat="0" applyFill="0" applyBorder="0" applyProtection="0"/>
    <xf numFmtId="0" fontId="7" fillId="0" borderId="0" applyNumberFormat="0" applyFill="0" applyBorder="0" applyAlignment="0" applyProtection="0"/>
  </cellStyleXfs>
  <cellXfs count="65">
    <xf numFmtId="0" fontId="0" fillId="0" borderId="0" xfId="0"/>
    <xf numFmtId="0" fontId="0" fillId="0" borderId="0" xfId="0" applyNumberFormat="1"/>
    <xf numFmtId="0" fontId="0" fillId="0" borderId="1" xfId="0" applyBorder="1"/>
    <xf numFmtId="0" fontId="0" fillId="0" borderId="2" xfId="0" applyBorder="1"/>
    <xf numFmtId="49" fontId="1" fillId="2" borderId="2" xfId="0" applyNumberFormat="1" applyFont="1" applyFill="1" applyBorder="1" applyAlignment="1">
      <alignment horizontal="center" vertical="center" wrapText="1"/>
    </xf>
    <xf numFmtId="0" fontId="0" fillId="0" borderId="3" xfId="0" applyBorder="1"/>
    <xf numFmtId="0" fontId="0" fillId="0" borderId="4" xfId="0" applyBorder="1"/>
    <xf numFmtId="0" fontId="0" fillId="0" borderId="5" xfId="0" applyBorder="1"/>
    <xf numFmtId="0" fontId="0" fillId="0" borderId="6" xfId="0" applyBorder="1"/>
    <xf numFmtId="49" fontId="2" fillId="2" borderId="6" xfId="0" applyNumberFormat="1" applyFont="1" applyFill="1" applyBorder="1" applyAlignment="1">
      <alignment horizontal="center" vertical="center"/>
    </xf>
    <xf numFmtId="0" fontId="0" fillId="0" borderId="7" xfId="0" applyBorder="1"/>
    <xf numFmtId="49" fontId="1" fillId="2" borderId="6" xfId="0" applyNumberFormat="1" applyFont="1" applyFill="1" applyBorder="1" applyAlignment="1">
      <alignment horizontal="center" vertical="center"/>
    </xf>
    <xf numFmtId="0" fontId="3" fillId="2" borderId="5" xfId="0"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6" xfId="0" applyNumberFormat="1" applyFont="1" applyFill="1" applyBorder="1" applyAlignment="1">
      <alignment vertical="center" wrapText="1"/>
    </xf>
    <xf numFmtId="0" fontId="4" fillId="2" borderId="6" xfId="0" applyNumberFormat="1" applyFont="1" applyFill="1" applyBorder="1" applyAlignment="1">
      <alignment vertical="center" wrapText="1"/>
    </xf>
    <xf numFmtId="165" fontId="4" fillId="2" borderId="7" xfId="0" applyNumberFormat="1" applyFont="1" applyFill="1" applyBorder="1" applyAlignment="1">
      <alignment vertical="center" wrapText="1"/>
    </xf>
    <xf numFmtId="2" fontId="4" fillId="2" borderId="6" xfId="0" applyNumberFormat="1" applyFont="1" applyFill="1" applyBorder="1" applyAlignment="1">
      <alignment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vertical="center" wrapText="1"/>
    </xf>
    <xf numFmtId="0" fontId="4" fillId="2" borderId="5" xfId="0" applyFont="1" applyFill="1" applyBorder="1" applyAlignment="1">
      <alignment vertical="center" wrapText="1"/>
    </xf>
    <xf numFmtId="165" fontId="5" fillId="2" borderId="14" xfId="0" applyNumberFormat="1" applyFont="1" applyFill="1" applyBorder="1" applyAlignment="1">
      <alignment vertical="center" wrapText="1"/>
    </xf>
    <xf numFmtId="0" fontId="3" fillId="2" borderId="5" xfId="0" applyFont="1" applyFill="1" applyBorder="1" applyAlignment="1">
      <alignment vertical="center" wrapText="1"/>
    </xf>
    <xf numFmtId="164" fontId="0" fillId="2" borderId="7" xfId="0" applyNumberFormat="1" applyFill="1" applyBorder="1" applyAlignment="1">
      <alignment vertical="center" wrapText="1"/>
    </xf>
    <xf numFmtId="166" fontId="4" fillId="2" borderId="5" xfId="0" applyNumberFormat="1" applyFont="1" applyFill="1" applyBorder="1" applyAlignment="1">
      <alignment vertical="center" wrapText="1"/>
    </xf>
    <xf numFmtId="0" fontId="4" fillId="2" borderId="6" xfId="0" applyFont="1" applyFill="1" applyBorder="1" applyAlignment="1">
      <alignment horizontal="center" vertical="center" wrapText="1"/>
    </xf>
    <xf numFmtId="49" fontId="5" fillId="2" borderId="6" xfId="0" applyNumberFormat="1" applyFont="1" applyFill="1" applyBorder="1" applyAlignment="1">
      <alignment vertical="center" wrapText="1"/>
    </xf>
    <xf numFmtId="0" fontId="4" fillId="2" borderId="7" xfId="0" applyFont="1" applyFill="1" applyBorder="1" applyAlignment="1">
      <alignment vertical="center" wrapText="1"/>
    </xf>
    <xf numFmtId="164" fontId="4" fillId="2" borderId="7" xfId="0" applyNumberFormat="1" applyFont="1" applyFill="1" applyBorder="1" applyAlignment="1">
      <alignment vertical="center" wrapText="1"/>
    </xf>
    <xf numFmtId="2" fontId="5" fillId="2" borderId="15" xfId="0" applyNumberFormat="1" applyFont="1" applyFill="1" applyBorder="1" applyAlignment="1">
      <alignment vertical="center" wrapText="1"/>
    </xf>
    <xf numFmtId="0" fontId="5" fillId="2" borderId="15" xfId="0" applyNumberFormat="1" applyFont="1" applyFill="1" applyBorder="1" applyAlignment="1">
      <alignment horizontal="right" vertical="center" wrapText="1"/>
    </xf>
    <xf numFmtId="164" fontId="5" fillId="2" borderId="14" xfId="0" applyNumberFormat="1" applyFont="1" applyFill="1" applyBorder="1" applyAlignment="1">
      <alignment vertical="center" wrapText="1"/>
    </xf>
    <xf numFmtId="0" fontId="3" fillId="2" borderId="1" xfId="0"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5" fillId="2" borderId="15" xfId="0" applyNumberFormat="1" applyFont="1" applyFill="1" applyBorder="1" applyAlignment="1">
      <alignment vertical="center" wrapText="1"/>
    </xf>
    <xf numFmtId="0" fontId="6" fillId="0" borderId="6" xfId="0" applyFont="1" applyBorder="1" applyAlignment="1">
      <alignment horizontal="left" readingOrder="1"/>
    </xf>
    <xf numFmtId="0" fontId="5" fillId="2" borderId="6" xfId="0" applyNumberFormat="1" applyFont="1" applyFill="1" applyBorder="1" applyAlignment="1">
      <alignment vertical="center" wrapText="1"/>
    </xf>
    <xf numFmtId="164" fontId="5" fillId="2" borderId="7" xfId="0" applyNumberFormat="1" applyFont="1" applyFill="1" applyBorder="1" applyAlignment="1">
      <alignment vertical="center" wrapText="1"/>
    </xf>
    <xf numFmtId="49" fontId="7" fillId="2" borderId="6" xfId="1" applyNumberFormat="1" applyFill="1" applyBorder="1" applyAlignment="1">
      <alignment vertical="center" wrapText="1"/>
    </xf>
    <xf numFmtId="0" fontId="4" fillId="0" borderId="5" xfId="0" applyFont="1" applyFill="1" applyBorder="1" applyAlignment="1">
      <alignment vertical="center" wrapText="1"/>
    </xf>
    <xf numFmtId="49" fontId="4" fillId="0" borderId="6" xfId="0" applyNumberFormat="1" applyFont="1" applyFill="1" applyBorder="1" applyAlignment="1">
      <alignment horizontal="center" vertical="center" wrapText="1"/>
    </xf>
    <xf numFmtId="49" fontId="4" fillId="0" borderId="6" xfId="0" applyNumberFormat="1" applyFont="1" applyFill="1" applyBorder="1" applyAlignment="1">
      <alignment vertical="center" wrapText="1"/>
    </xf>
    <xf numFmtId="2" fontId="4" fillId="0" borderId="6" xfId="0" applyNumberFormat="1" applyFont="1" applyFill="1" applyBorder="1" applyAlignment="1">
      <alignment vertical="center" wrapText="1"/>
    </xf>
    <xf numFmtId="0" fontId="4" fillId="0" borderId="6" xfId="0" applyNumberFormat="1" applyFont="1" applyFill="1" applyBorder="1" applyAlignment="1">
      <alignment vertical="center" wrapText="1"/>
    </xf>
    <xf numFmtId="164" fontId="4" fillId="0" borderId="7" xfId="0" applyNumberFormat="1" applyFont="1" applyFill="1" applyBorder="1" applyAlignment="1">
      <alignment vertical="center" wrapText="1"/>
    </xf>
    <xf numFmtId="0" fontId="0" fillId="0" borderId="0" xfId="0" applyNumberFormat="1" applyFill="1"/>
    <xf numFmtId="49" fontId="7" fillId="0" borderId="6" xfId="1" applyNumberFormat="1" applyFill="1" applyBorder="1" applyAlignment="1">
      <alignment vertical="center" wrapText="1"/>
    </xf>
    <xf numFmtId="0" fontId="8" fillId="0" borderId="0" xfId="0" applyNumberFormat="1" applyFont="1" applyFill="1"/>
    <xf numFmtId="49" fontId="5" fillId="2" borderId="11" xfId="0" applyNumberFormat="1" applyFont="1" applyFill="1" applyBorder="1" applyAlignment="1">
      <alignment horizontal="right" vertical="center" wrapText="1"/>
    </xf>
    <xf numFmtId="0" fontId="5" fillId="2" borderId="12" xfId="0" applyFont="1" applyFill="1" applyBorder="1" applyAlignment="1">
      <alignment horizontal="right" vertical="center" wrapText="1"/>
    </xf>
    <xf numFmtId="0" fontId="5" fillId="2" borderId="13" xfId="0" applyFont="1" applyFill="1" applyBorder="1" applyAlignment="1">
      <alignment horizontal="right" vertical="center" wrapText="1"/>
    </xf>
    <xf numFmtId="49" fontId="3" fillId="2" borderId="8" xfId="0" applyNumberFormat="1"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49" fontId="4" fillId="2" borderId="6" xfId="0" applyNumberFormat="1" applyFont="1" applyFill="1" applyBorder="1" applyAlignment="1">
      <alignment vertical="center" wrapText="1"/>
    </xf>
    <xf numFmtId="0" fontId="0" fillId="0" borderId="6" xfId="0" applyBorder="1"/>
    <xf numFmtId="0" fontId="0" fillId="0" borderId="12" xfId="0" applyBorder="1"/>
    <xf numFmtId="0" fontId="0" fillId="0" borderId="13" xfId="0" applyBorder="1"/>
    <xf numFmtId="49" fontId="3" fillId="2" borderId="16" xfId="0" applyNumberFormat="1" applyFont="1" applyFill="1" applyBorder="1" applyAlignment="1">
      <alignment horizontal="center" vertical="center" wrapText="1"/>
    </xf>
    <xf numFmtId="49" fontId="5" fillId="2" borderId="5" xfId="0" applyNumberFormat="1" applyFont="1" applyFill="1" applyBorder="1" applyAlignment="1">
      <alignment vertical="center" wrapText="1"/>
    </xf>
    <xf numFmtId="49" fontId="5" fillId="2" borderId="5" xfId="0" applyNumberFormat="1" applyFont="1" applyFill="1" applyBorder="1" applyAlignment="1">
      <alignment horizontal="right" vertical="center" wrapText="1"/>
    </xf>
  </cellXfs>
  <cellStyles count="2">
    <cellStyle name="Hyperlink" xfId="1" builtinId="8"/>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25252"/>
      <rgbColor rgb="FF7D7D7D"/>
      <rgbColor rgb="FFFFFFFF"/>
      <rgbColor rgb="FFAAAAAA"/>
      <rgbColor rgb="FFBFBFBF"/>
      <rgbColor rgb="FF3B73A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github.com/DSpace/DSpace/pull/10583" TargetMode="External"/><Relationship Id="rId3" Type="http://schemas.openxmlformats.org/officeDocument/2006/relationships/hyperlink" Target="https://github.com/DSpace/DSpace/pull/9728" TargetMode="External"/><Relationship Id="rId7" Type="http://schemas.openxmlformats.org/officeDocument/2006/relationships/hyperlink" Target="https://github.com/DSpace/dspace-angular/pull/4290/commits/62f15668b66632a81dadbb8304a8fc66d641ab9a" TargetMode="External"/><Relationship Id="rId2" Type="http://schemas.openxmlformats.org/officeDocument/2006/relationships/hyperlink" Target="https://github.com/DSpace/dspace-angular/pull/3221" TargetMode="External"/><Relationship Id="rId1" Type="http://schemas.openxmlformats.org/officeDocument/2006/relationships/hyperlink" Target="https://github.com/DSpace/dspace-angular/pull/3221" TargetMode="External"/><Relationship Id="rId6" Type="http://schemas.openxmlformats.org/officeDocument/2006/relationships/hyperlink" Target="https://github.com/DSpace/dspace-angular/pull/3693" TargetMode="External"/><Relationship Id="rId5" Type="http://schemas.openxmlformats.org/officeDocument/2006/relationships/hyperlink" Target="https://github.com/DSpace/dspace-angular/pull/3506" TargetMode="External"/><Relationship Id="rId4" Type="http://schemas.openxmlformats.org/officeDocument/2006/relationships/hyperlink" Target="https://github.com/DSpace/dspace-angular/pull/413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showGridLines="0" tabSelected="1" workbookViewId="0"/>
  </sheetViews>
  <sheetFormatPr baseColWidth="10" defaultColWidth="10.83203125" defaultRowHeight="16" customHeight="1" x14ac:dyDescent="0.2"/>
  <cols>
    <col min="1" max="1" width="18.33203125" style="1" customWidth="1"/>
    <col min="2" max="2" width="10" style="1" customWidth="1"/>
    <col min="3" max="3" width="35.33203125" style="1" customWidth="1"/>
    <col min="4" max="4" width="71.6640625" style="1" customWidth="1"/>
    <col min="5" max="5" width="12.5" style="1" customWidth="1"/>
    <col min="6" max="6" width="15" style="1" customWidth="1"/>
    <col min="7" max="9" width="10.83203125" style="1" customWidth="1"/>
    <col min="10" max="16384" width="10.83203125" style="1"/>
  </cols>
  <sheetData>
    <row r="1" spans="1:8" ht="62.25" customHeight="1" x14ac:dyDescent="0.2">
      <c r="A1" s="2"/>
      <c r="B1" s="3"/>
      <c r="C1" s="3"/>
      <c r="D1" s="4" t="s">
        <v>0</v>
      </c>
      <c r="E1" s="5"/>
      <c r="F1" s="3"/>
      <c r="G1" s="3"/>
      <c r="H1" s="6"/>
    </row>
    <row r="2" spans="1:8" ht="18" customHeight="1" x14ac:dyDescent="0.2">
      <c r="A2" s="7"/>
      <c r="B2" s="8"/>
      <c r="C2" s="8"/>
      <c r="D2" s="9" t="s">
        <v>1</v>
      </c>
      <c r="E2" s="8"/>
      <c r="F2" s="8"/>
      <c r="G2" s="8"/>
      <c r="H2" s="10"/>
    </row>
    <row r="3" spans="1:8" ht="16.75" customHeight="1" x14ac:dyDescent="0.2">
      <c r="A3" s="7"/>
      <c r="B3" s="8"/>
      <c r="C3" s="8"/>
      <c r="D3" s="8"/>
      <c r="E3" s="8"/>
      <c r="F3" s="8"/>
      <c r="G3" s="8"/>
      <c r="H3" s="10"/>
    </row>
    <row r="4" spans="1:8" ht="17.25" customHeight="1" x14ac:dyDescent="0.2">
      <c r="A4" s="7"/>
      <c r="B4" s="8"/>
      <c r="C4" s="8"/>
      <c r="D4" s="11" t="s">
        <v>2</v>
      </c>
      <c r="E4" s="8"/>
      <c r="F4" s="8"/>
      <c r="G4" s="8"/>
      <c r="H4" s="10"/>
    </row>
    <row r="5" spans="1:8" ht="17" customHeight="1" x14ac:dyDescent="0.2">
      <c r="A5" s="7"/>
      <c r="B5" s="8"/>
      <c r="C5" s="8"/>
      <c r="D5" s="8"/>
      <c r="E5" s="8"/>
      <c r="F5" s="8"/>
      <c r="G5" s="8"/>
      <c r="H5" s="10"/>
    </row>
    <row r="6" spans="1:8" ht="30" customHeight="1" x14ac:dyDescent="0.2">
      <c r="A6" s="12"/>
      <c r="B6" s="55" t="s">
        <v>3</v>
      </c>
      <c r="C6" s="55" t="s">
        <v>4</v>
      </c>
      <c r="D6" s="55" t="s">
        <v>5</v>
      </c>
      <c r="E6" s="55" t="s">
        <v>6</v>
      </c>
      <c r="F6" s="55" t="s">
        <v>7</v>
      </c>
      <c r="G6" s="55" t="s">
        <v>8</v>
      </c>
      <c r="H6" s="13" t="s">
        <v>9</v>
      </c>
    </row>
    <row r="7" spans="1:8" ht="30" customHeight="1" x14ac:dyDescent="0.2">
      <c r="A7" s="14" t="s">
        <v>10</v>
      </c>
      <c r="B7" s="56"/>
      <c r="C7" s="56"/>
      <c r="D7" s="56"/>
      <c r="E7" s="56"/>
      <c r="F7" s="56"/>
      <c r="G7" s="56"/>
      <c r="H7" s="13" t="s">
        <v>11</v>
      </c>
    </row>
    <row r="8" spans="1:8" ht="17" customHeight="1" x14ac:dyDescent="0.2">
      <c r="A8" s="12"/>
      <c r="B8" s="57"/>
      <c r="C8" s="57"/>
      <c r="D8" s="57"/>
      <c r="E8" s="57"/>
      <c r="F8" s="57"/>
      <c r="G8" s="57"/>
      <c r="H8" s="15">
        <v>50</v>
      </c>
    </row>
    <row r="9" spans="1:8" ht="17" customHeight="1" x14ac:dyDescent="0.2">
      <c r="A9" s="16" t="s">
        <v>12</v>
      </c>
      <c r="B9" s="17" t="s">
        <v>13</v>
      </c>
      <c r="C9" s="18" t="s">
        <v>14</v>
      </c>
      <c r="D9" s="18" t="s">
        <v>15</v>
      </c>
      <c r="E9" s="19" cm="1">
        <f t="array" ref="E9">Reviews!E31</f>
        <v>45.019999999999996</v>
      </c>
      <c r="F9" s="19">
        <v>1.5</v>
      </c>
      <c r="G9" s="19" cm="1">
        <f t="array" ref="G9">(E9*F9)</f>
        <v>67.53</v>
      </c>
      <c r="H9" s="20" cm="1">
        <f t="array" ref="H9">G9*$H$8</f>
        <v>3376.5</v>
      </c>
    </row>
    <row r="10" spans="1:8" ht="17" customHeight="1" x14ac:dyDescent="0.2">
      <c r="A10" s="16" t="s">
        <v>16</v>
      </c>
      <c r="B10" s="17" t="s">
        <v>13</v>
      </c>
      <c r="C10" s="18" t="s">
        <v>17</v>
      </c>
      <c r="D10" s="18" t="s">
        <v>18</v>
      </c>
      <c r="E10" s="19" cm="1">
        <f t="array" ref="E10">'Event org'!E5</f>
        <v>24</v>
      </c>
      <c r="F10" s="19">
        <v>1</v>
      </c>
      <c r="G10" s="19" cm="1">
        <f t="array" ref="G10">(E10*F10)</f>
        <v>24</v>
      </c>
      <c r="H10" s="20" cm="1">
        <f t="array" ref="H10">G10*$H$8</f>
        <v>1200</v>
      </c>
    </row>
    <row r="11" spans="1:8" ht="17" customHeight="1" x14ac:dyDescent="0.2">
      <c r="A11" s="16" t="s">
        <v>19</v>
      </c>
      <c r="B11" s="17" t="s">
        <v>13</v>
      </c>
      <c r="C11" s="18" t="s">
        <v>20</v>
      </c>
      <c r="D11" s="18" t="s">
        <v>21</v>
      </c>
      <c r="E11" s="21" cm="1">
        <f t="array" ref="E11">'Code Development and Bug fixing'!E69</f>
        <v>717.5</v>
      </c>
      <c r="F11" s="19">
        <v>1.5</v>
      </c>
      <c r="G11" s="21" cm="1">
        <f t="array" ref="G11">(E11*F11)</f>
        <v>1076.25</v>
      </c>
      <c r="H11" s="20" cm="1">
        <f t="array" ref="H11">G11*$H$8</f>
        <v>53812.5</v>
      </c>
    </row>
    <row r="12" spans="1:8" ht="17" customHeight="1" x14ac:dyDescent="0.2">
      <c r="A12" s="22"/>
      <c r="B12" s="23"/>
      <c r="C12" s="18" t="s">
        <v>22</v>
      </c>
      <c r="D12" s="23"/>
      <c r="E12" s="19">
        <v>0</v>
      </c>
      <c r="F12" s="19">
        <v>1</v>
      </c>
      <c r="G12" s="19" cm="1">
        <f t="array" ref="G12">(E12*F12)</f>
        <v>0</v>
      </c>
      <c r="H12" s="20" cm="1">
        <f t="array" ref="H12">G12*$H$8</f>
        <v>0</v>
      </c>
    </row>
    <row r="13" spans="1:8" ht="17" customHeight="1" x14ac:dyDescent="0.2">
      <c r="A13" s="24"/>
      <c r="B13" s="23"/>
      <c r="C13" s="23"/>
      <c r="D13" s="23"/>
      <c r="E13" s="23"/>
      <c r="F13" s="23"/>
      <c r="G13" s="23"/>
      <c r="H13" s="20"/>
    </row>
    <row r="14" spans="1:8" ht="17" customHeight="1" x14ac:dyDescent="0.2">
      <c r="A14" s="24"/>
      <c r="B14" s="23"/>
      <c r="C14" s="18" t="s">
        <v>23</v>
      </c>
      <c r="D14" s="58" t="s">
        <v>24</v>
      </c>
      <c r="E14" s="23"/>
      <c r="F14" s="19">
        <v>10</v>
      </c>
      <c r="G14" s="19" cm="1">
        <f t="array" ref="G14">(E14*F14)</f>
        <v>0</v>
      </c>
      <c r="H14" s="20"/>
    </row>
    <row r="15" spans="1:8" ht="17" customHeight="1" x14ac:dyDescent="0.2">
      <c r="A15" s="24"/>
      <c r="B15" s="23"/>
      <c r="C15" s="18" t="s">
        <v>25</v>
      </c>
      <c r="D15" s="59"/>
      <c r="E15" s="23"/>
      <c r="F15" s="19">
        <v>25</v>
      </c>
      <c r="G15" s="19" cm="1">
        <f t="array" ref="G15">(E15*F15)</f>
        <v>0</v>
      </c>
      <c r="H15" s="20"/>
    </row>
    <row r="16" spans="1:8" ht="17" customHeight="1" x14ac:dyDescent="0.2">
      <c r="A16" s="24"/>
      <c r="B16" s="23"/>
      <c r="C16" s="18" t="s">
        <v>26</v>
      </c>
      <c r="D16" s="59"/>
      <c r="E16" s="23"/>
      <c r="F16" s="19">
        <v>50</v>
      </c>
      <c r="G16" s="19" cm="1">
        <f t="array" ref="G16">(E16*F16)</f>
        <v>0</v>
      </c>
      <c r="H16" s="20"/>
    </row>
    <row r="17" spans="1:8" ht="17" customHeight="1" x14ac:dyDescent="0.2">
      <c r="A17" s="24"/>
      <c r="B17" s="23"/>
      <c r="C17" s="18" t="s">
        <v>27</v>
      </c>
      <c r="D17" s="59"/>
      <c r="E17" s="23"/>
      <c r="F17" s="19">
        <v>100</v>
      </c>
      <c r="G17" s="19" cm="1">
        <f t="array" ref="G17">(E17*F17)</f>
        <v>0</v>
      </c>
      <c r="H17" s="20"/>
    </row>
    <row r="18" spans="1:8" ht="17" customHeight="1" x14ac:dyDescent="0.2">
      <c r="A18" s="24"/>
      <c r="B18" s="23"/>
      <c r="C18" s="18" t="s">
        <v>28</v>
      </c>
      <c r="D18" s="59"/>
      <c r="E18" s="23"/>
      <c r="F18" s="19">
        <v>250</v>
      </c>
      <c r="G18" s="19" cm="1">
        <f t="array" ref="G18">(E18*F18)</f>
        <v>0</v>
      </c>
      <c r="H18" s="20"/>
    </row>
    <row r="19" spans="1:8" ht="17" customHeight="1" x14ac:dyDescent="0.2">
      <c r="A19" s="24"/>
      <c r="B19" s="23"/>
      <c r="C19" s="18" t="s">
        <v>29</v>
      </c>
      <c r="D19" s="59"/>
      <c r="E19" s="23"/>
      <c r="F19" s="19">
        <v>500</v>
      </c>
      <c r="G19" s="19" cm="1">
        <f t="array" ref="G19">(E19*F19)</f>
        <v>0</v>
      </c>
      <c r="H19" s="20"/>
    </row>
    <row r="20" spans="1:8" ht="17" customHeight="1" x14ac:dyDescent="0.2">
      <c r="A20" s="52" t="s">
        <v>30</v>
      </c>
      <c r="B20" s="53"/>
      <c r="C20" s="53"/>
      <c r="D20" s="53"/>
      <c r="E20" s="53"/>
      <c r="F20" s="53"/>
      <c r="G20" s="54"/>
      <c r="H20" s="25" cm="1">
        <f t="array" ref="H20">SUM(H9:H19)</f>
        <v>58389</v>
      </c>
    </row>
  </sheetData>
  <mergeCells count="8">
    <mergeCell ref="A20:G20"/>
    <mergeCell ref="D6:D8"/>
    <mergeCell ref="D14:D19"/>
    <mergeCell ref="B6:B8"/>
    <mergeCell ref="C6:C8"/>
    <mergeCell ref="E6:E8"/>
    <mergeCell ref="F6:F8"/>
    <mergeCell ref="G6:G8"/>
  </mergeCells>
  <pageMargins left="0.7" right="0.7" top="0.75" bottom="0.75" header="0.3" footer="0.3"/>
  <pageSetup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9"/>
  <sheetViews>
    <sheetView showGridLines="0" topLeftCell="A49" workbookViewId="0">
      <selection activeCell="A69" sqref="A69:XFD74"/>
    </sheetView>
  </sheetViews>
  <sheetFormatPr baseColWidth="10" defaultColWidth="10.83203125" defaultRowHeight="16" customHeight="1" x14ac:dyDescent="0.2"/>
  <cols>
    <col min="1" max="2" width="10.83203125" style="1" customWidth="1"/>
    <col min="3" max="3" width="55.5" style="1" customWidth="1"/>
    <col min="4" max="4" width="44.6640625" style="1" customWidth="1"/>
    <col min="5" max="5" width="12.5" style="1" customWidth="1"/>
    <col min="6" max="6" width="15" style="1" customWidth="1"/>
    <col min="7" max="9" width="10.83203125" style="1" customWidth="1"/>
    <col min="10" max="16384" width="10.83203125" style="1"/>
  </cols>
  <sheetData>
    <row r="1" spans="1:8" ht="28.75" customHeight="1" x14ac:dyDescent="0.2">
      <c r="A1" s="12"/>
      <c r="B1" s="55" t="s">
        <v>3</v>
      </c>
      <c r="C1" s="55" t="s">
        <v>4</v>
      </c>
      <c r="D1" s="55" t="s">
        <v>5</v>
      </c>
      <c r="E1" s="55" t="s">
        <v>6</v>
      </c>
      <c r="F1" s="55" t="s">
        <v>7</v>
      </c>
      <c r="G1" s="55" t="s">
        <v>8</v>
      </c>
      <c r="H1" s="13" t="s">
        <v>9</v>
      </c>
    </row>
    <row r="2" spans="1:8" ht="28.75" customHeight="1" x14ac:dyDescent="0.2">
      <c r="A2" s="14" t="s">
        <v>10</v>
      </c>
      <c r="B2" s="56"/>
      <c r="C2" s="56"/>
      <c r="D2" s="56"/>
      <c r="E2" s="56"/>
      <c r="F2" s="56"/>
      <c r="G2" s="56"/>
      <c r="H2" s="13" t="s">
        <v>11</v>
      </c>
    </row>
    <row r="3" spans="1:8" ht="16.75" customHeight="1" x14ac:dyDescent="0.2">
      <c r="A3" s="26"/>
      <c r="B3" s="57"/>
      <c r="C3" s="57"/>
      <c r="D3" s="57"/>
      <c r="E3" s="57"/>
      <c r="F3" s="57"/>
      <c r="G3" s="57"/>
      <c r="H3" s="27">
        <v>50</v>
      </c>
    </row>
    <row r="4" spans="1:8" ht="13.75" customHeight="1" x14ac:dyDescent="0.2">
      <c r="A4" s="28"/>
      <c r="B4" s="29"/>
      <c r="C4" s="30" t="s">
        <v>31</v>
      </c>
      <c r="D4" s="23"/>
      <c r="E4" s="23"/>
      <c r="F4" s="23"/>
      <c r="G4" s="23"/>
      <c r="H4" s="31"/>
    </row>
    <row r="5" spans="1:8" s="49" customFormat="1" ht="13.75" customHeight="1" x14ac:dyDescent="0.2">
      <c r="A5" s="43"/>
      <c r="B5" s="44" t="s">
        <v>13</v>
      </c>
      <c r="C5" s="45" t="s">
        <v>32</v>
      </c>
      <c r="D5" s="50" t="s">
        <v>33</v>
      </c>
      <c r="E5" s="46">
        <v>0.75</v>
      </c>
      <c r="F5" s="47">
        <v>1.5</v>
      </c>
      <c r="G5" s="47" cm="1">
        <f t="array" ref="G5">E5*F5</f>
        <v>1.125</v>
      </c>
      <c r="H5" s="48" cm="1">
        <f t="array" ref="H5">G5*$H$3</f>
        <v>56.25</v>
      </c>
    </row>
    <row r="6" spans="1:8" s="49" customFormat="1" ht="24.75" customHeight="1" x14ac:dyDescent="0.2">
      <c r="A6" s="43"/>
      <c r="B6" s="44" t="s">
        <v>13</v>
      </c>
      <c r="C6" s="45" t="s">
        <v>34</v>
      </c>
      <c r="D6" s="45" t="s">
        <v>35</v>
      </c>
      <c r="E6" s="46">
        <v>17.25</v>
      </c>
      <c r="F6" s="47">
        <v>1.5</v>
      </c>
      <c r="G6" s="47" cm="1">
        <f t="array" ref="G6">E6*F6</f>
        <v>25.875</v>
      </c>
      <c r="H6" s="48" cm="1">
        <f t="array" ref="H6">G6*$H$3</f>
        <v>1293.75</v>
      </c>
    </row>
    <row r="7" spans="1:8" s="49" customFormat="1" ht="24.75" customHeight="1" x14ac:dyDescent="0.2">
      <c r="A7" s="43"/>
      <c r="B7" s="44" t="s">
        <v>13</v>
      </c>
      <c r="C7" s="45" t="s">
        <v>36</v>
      </c>
      <c r="D7" s="45" t="s">
        <v>37</v>
      </c>
      <c r="E7" s="46">
        <v>3.25</v>
      </c>
      <c r="F7" s="47">
        <v>1.5</v>
      </c>
      <c r="G7" s="47" cm="1">
        <f t="array" ref="G7">E7*F7</f>
        <v>4.875</v>
      </c>
      <c r="H7" s="48" cm="1">
        <f t="array" ref="H7">G7*$H$3</f>
        <v>243.75</v>
      </c>
    </row>
    <row r="8" spans="1:8" ht="13.75" customHeight="1" x14ac:dyDescent="0.2">
      <c r="A8" s="24"/>
      <c r="B8" s="17" t="s">
        <v>13</v>
      </c>
      <c r="C8" s="18" t="s">
        <v>38</v>
      </c>
      <c r="D8" s="42" t="s">
        <v>33</v>
      </c>
      <c r="E8" s="21">
        <v>1</v>
      </c>
      <c r="F8" s="19">
        <v>1.5</v>
      </c>
      <c r="G8" s="19" cm="1">
        <f t="array" ref="G8">E8*F8</f>
        <v>1.5</v>
      </c>
      <c r="H8" s="32" cm="1">
        <f t="array" ref="H8">G8*$H$3</f>
        <v>75</v>
      </c>
    </row>
    <row r="9" spans="1:8" ht="13.75" customHeight="1" x14ac:dyDescent="0.2">
      <c r="A9" s="24"/>
      <c r="B9" s="17" t="s">
        <v>13</v>
      </c>
      <c r="C9" s="18" t="s">
        <v>39</v>
      </c>
      <c r="D9" s="42" t="s">
        <v>40</v>
      </c>
      <c r="E9" s="21">
        <v>6.5</v>
      </c>
      <c r="F9" s="19">
        <v>1.5</v>
      </c>
      <c r="G9" s="19" cm="1">
        <f t="array" ref="G9">E9*F9</f>
        <v>9.75</v>
      </c>
      <c r="H9" s="32" cm="1">
        <f t="array" ref="H9">G9*$H$3</f>
        <v>487.5</v>
      </c>
    </row>
    <row r="10" spans="1:8" ht="35.75" customHeight="1" x14ac:dyDescent="0.2">
      <c r="A10" s="24"/>
      <c r="B10" s="17" t="s">
        <v>13</v>
      </c>
      <c r="C10" s="18" t="s">
        <v>41</v>
      </c>
      <c r="D10" s="18" t="s">
        <v>42</v>
      </c>
      <c r="E10" s="21">
        <v>1.5</v>
      </c>
      <c r="F10" s="19">
        <v>1.5</v>
      </c>
      <c r="G10" s="19" cm="1">
        <f t="array" ref="G10">E10*F10</f>
        <v>2.25</v>
      </c>
      <c r="H10" s="32" cm="1">
        <f t="array" ref="H10">G10*$H$3</f>
        <v>112.5</v>
      </c>
    </row>
    <row r="11" spans="1:8" ht="35.75" customHeight="1" x14ac:dyDescent="0.2">
      <c r="A11" s="24"/>
      <c r="B11" s="17" t="s">
        <v>13</v>
      </c>
      <c r="C11" s="18" t="s">
        <v>43</v>
      </c>
      <c r="D11" s="18" t="s">
        <v>44</v>
      </c>
      <c r="E11" s="21">
        <v>4.5</v>
      </c>
      <c r="F11" s="19">
        <v>1.5</v>
      </c>
      <c r="G11" s="19" cm="1">
        <f t="array" ref="G11">E11*F11</f>
        <v>6.75</v>
      </c>
      <c r="H11" s="32" cm="1">
        <f t="array" ref="H11">G11*$H$3</f>
        <v>337.5</v>
      </c>
    </row>
    <row r="12" spans="1:8" ht="57.75" customHeight="1" x14ac:dyDescent="0.2">
      <c r="A12" s="24"/>
      <c r="B12" s="17" t="s">
        <v>13</v>
      </c>
      <c r="C12" s="18" t="s">
        <v>45</v>
      </c>
      <c r="D12" s="18" t="s">
        <v>46</v>
      </c>
      <c r="E12" s="21">
        <v>29</v>
      </c>
      <c r="F12" s="19">
        <v>1.5</v>
      </c>
      <c r="G12" s="19" cm="1">
        <f t="array" ref="G12">E12*F12</f>
        <v>43.5</v>
      </c>
      <c r="H12" s="32" cm="1">
        <f t="array" ref="H12">G12*$H$3</f>
        <v>2175</v>
      </c>
    </row>
    <row r="13" spans="1:8" ht="13.75" customHeight="1" x14ac:dyDescent="0.2">
      <c r="A13" s="24"/>
      <c r="B13" s="17" t="s">
        <v>13</v>
      </c>
      <c r="C13" s="18" t="s">
        <v>47</v>
      </c>
      <c r="D13" s="42" t="s">
        <v>48</v>
      </c>
      <c r="E13" s="21">
        <v>165.25</v>
      </c>
      <c r="F13" s="19">
        <v>1.5</v>
      </c>
      <c r="G13" s="19" cm="1">
        <f t="array" ref="G13">E13*F13</f>
        <v>247.875</v>
      </c>
      <c r="H13" s="32" cm="1">
        <f t="array" ref="H13">G13*$H$3</f>
        <v>12393.75</v>
      </c>
    </row>
    <row r="14" spans="1:8" ht="13.75" customHeight="1" x14ac:dyDescent="0.2">
      <c r="A14" s="24"/>
      <c r="B14" s="17" t="s">
        <v>13</v>
      </c>
      <c r="C14" s="18" t="s">
        <v>49</v>
      </c>
      <c r="D14" s="18" t="s">
        <v>50</v>
      </c>
      <c r="E14" s="19">
        <v>28.25</v>
      </c>
      <c r="F14" s="19">
        <v>1.5</v>
      </c>
      <c r="G14" s="19" cm="1">
        <f t="array" ref="G14">E14*F14</f>
        <v>42.375</v>
      </c>
      <c r="H14" s="32" cm="1">
        <f t="array" ref="H14">G14*$H$3</f>
        <v>2118.75</v>
      </c>
    </row>
    <row r="15" spans="1:8" ht="13.75" customHeight="1" x14ac:dyDescent="0.2">
      <c r="A15" s="24"/>
      <c r="B15" s="17" t="s">
        <v>13</v>
      </c>
      <c r="C15" s="18" t="s">
        <v>51</v>
      </c>
      <c r="D15" s="42" t="s">
        <v>52</v>
      </c>
      <c r="E15" s="19">
        <v>98.5</v>
      </c>
      <c r="F15" s="19">
        <v>1.5</v>
      </c>
      <c r="G15" s="19" cm="1">
        <f t="array" ref="G15">E15*F15</f>
        <v>147.75</v>
      </c>
      <c r="H15" s="32" cm="1">
        <f t="array" ref="H15">G15*$H$3</f>
        <v>7387.5</v>
      </c>
    </row>
    <row r="16" spans="1:8" ht="13.75" customHeight="1" x14ac:dyDescent="0.2">
      <c r="A16" s="24"/>
      <c r="B16" s="17" t="s">
        <v>13</v>
      </c>
      <c r="C16" s="18" t="s">
        <v>53</v>
      </c>
      <c r="D16" s="18" t="s">
        <v>54</v>
      </c>
      <c r="E16" s="19">
        <v>6.5</v>
      </c>
      <c r="F16" s="19">
        <v>1.5</v>
      </c>
      <c r="G16" s="19" cm="1">
        <f t="array" ref="G16">E16*F16</f>
        <v>9.75</v>
      </c>
      <c r="H16" s="32" cm="1">
        <f t="array" ref="H16">G16*$H$3</f>
        <v>487.5</v>
      </c>
    </row>
    <row r="17" spans="1:8" ht="13.75" customHeight="1" x14ac:dyDescent="0.2">
      <c r="A17" s="24"/>
      <c r="B17" s="17" t="s">
        <v>13</v>
      </c>
      <c r="C17" s="18" t="s">
        <v>55</v>
      </c>
      <c r="D17" s="18" t="s">
        <v>56</v>
      </c>
      <c r="E17" s="19">
        <v>0</v>
      </c>
      <c r="F17" s="19">
        <v>1.5</v>
      </c>
      <c r="G17" s="19" cm="1">
        <f t="array" ref="G17">E17*F17</f>
        <v>0</v>
      </c>
      <c r="H17" s="32" cm="1">
        <f t="array" ref="H17">G17*$H$3</f>
        <v>0</v>
      </c>
    </row>
    <row r="18" spans="1:8" ht="13.75" customHeight="1" x14ac:dyDescent="0.2">
      <c r="A18" s="24"/>
      <c r="B18" s="17" t="s">
        <v>13</v>
      </c>
      <c r="C18" s="18" t="s">
        <v>57</v>
      </c>
      <c r="D18" s="18" t="s">
        <v>58</v>
      </c>
      <c r="E18" s="19">
        <v>2.75</v>
      </c>
      <c r="F18" s="19">
        <v>1.5</v>
      </c>
      <c r="G18" s="19" cm="1">
        <f t="array" ref="G18">E18*F18</f>
        <v>4.125</v>
      </c>
      <c r="H18" s="32" cm="1">
        <f t="array" ref="H18">G18*$H$3</f>
        <v>206.25</v>
      </c>
    </row>
    <row r="19" spans="1:8" ht="13.75" customHeight="1" x14ac:dyDescent="0.2">
      <c r="A19" s="24"/>
      <c r="B19" s="17" t="s">
        <v>13</v>
      </c>
      <c r="C19" s="18" t="s">
        <v>59</v>
      </c>
      <c r="D19" s="18" t="s">
        <v>60</v>
      </c>
      <c r="E19" s="19">
        <v>1.5</v>
      </c>
      <c r="F19" s="19">
        <v>1.5</v>
      </c>
      <c r="G19" s="19" cm="1">
        <f t="array" ref="G19">E19*F19</f>
        <v>2.25</v>
      </c>
      <c r="H19" s="32" cm="1">
        <f t="array" ref="H19">G19*$H$3</f>
        <v>112.5</v>
      </c>
    </row>
    <row r="20" spans="1:8" ht="35.75" customHeight="1" x14ac:dyDescent="0.2">
      <c r="A20" s="24"/>
      <c r="B20" s="17" t="s">
        <v>13</v>
      </c>
      <c r="C20" s="18" t="s">
        <v>61</v>
      </c>
      <c r="D20" s="18" t="s">
        <v>62</v>
      </c>
      <c r="E20" s="19">
        <v>10</v>
      </c>
      <c r="F20" s="19">
        <v>1.5</v>
      </c>
      <c r="G20" s="19" cm="1">
        <f t="array" ref="G20">E20*F20</f>
        <v>15</v>
      </c>
      <c r="H20" s="32" cm="1">
        <f t="array" ref="H20">G20*$H$3</f>
        <v>750</v>
      </c>
    </row>
    <row r="21" spans="1:8" ht="24.75" customHeight="1" x14ac:dyDescent="0.2">
      <c r="A21" s="24"/>
      <c r="B21" s="17" t="s">
        <v>13</v>
      </c>
      <c r="C21" s="18" t="s">
        <v>63</v>
      </c>
      <c r="D21" s="18" t="s">
        <v>64</v>
      </c>
      <c r="E21" s="19">
        <v>2</v>
      </c>
      <c r="F21" s="19">
        <v>1.5</v>
      </c>
      <c r="G21" s="19" cm="1">
        <f t="array" ref="G21">E21*F21</f>
        <v>3</v>
      </c>
      <c r="H21" s="32" cm="1">
        <f t="array" ref="H21">G21*$H$3</f>
        <v>150</v>
      </c>
    </row>
    <row r="22" spans="1:8" ht="13.75" customHeight="1" x14ac:dyDescent="0.2">
      <c r="A22" s="24"/>
      <c r="B22" s="17" t="s">
        <v>13</v>
      </c>
      <c r="C22" s="18" t="s">
        <v>65</v>
      </c>
      <c r="D22" s="18" t="s">
        <v>66</v>
      </c>
      <c r="E22" s="19">
        <v>18.25</v>
      </c>
      <c r="F22" s="19">
        <v>1.5</v>
      </c>
      <c r="G22" s="19" cm="1">
        <f t="array" ref="G22">E22*F22</f>
        <v>27.375</v>
      </c>
      <c r="H22" s="32" cm="1">
        <f t="array" ref="H22">G22*$H$3</f>
        <v>1368.75</v>
      </c>
    </row>
    <row r="23" spans="1:8" ht="13.75" customHeight="1" x14ac:dyDescent="0.2">
      <c r="A23" s="24"/>
      <c r="B23" s="17" t="s">
        <v>13</v>
      </c>
      <c r="C23" s="18" t="s">
        <v>67</v>
      </c>
      <c r="D23" s="18" t="s">
        <v>68</v>
      </c>
      <c r="E23" s="19">
        <v>13</v>
      </c>
      <c r="F23" s="19">
        <v>1.5</v>
      </c>
      <c r="G23" s="19" cm="1">
        <f t="array" ref="G23">E23*F23</f>
        <v>19.5</v>
      </c>
      <c r="H23" s="32" cm="1">
        <f t="array" ref="H23">G23*$H$3</f>
        <v>975</v>
      </c>
    </row>
    <row r="24" spans="1:8" ht="13.75" customHeight="1" x14ac:dyDescent="0.2">
      <c r="A24" s="24"/>
      <c r="B24" s="17" t="s">
        <v>13</v>
      </c>
      <c r="C24" s="18" t="s">
        <v>69</v>
      </c>
      <c r="D24" s="18" t="s">
        <v>70</v>
      </c>
      <c r="E24" s="19">
        <v>1</v>
      </c>
      <c r="F24" s="19">
        <v>1.5</v>
      </c>
      <c r="G24" s="19" cm="1">
        <f t="array" ref="G24">E24*F24</f>
        <v>1.5</v>
      </c>
      <c r="H24" s="32" cm="1">
        <f t="array" ref="H24">G24*$H$3</f>
        <v>75</v>
      </c>
    </row>
    <row r="25" spans="1:8" ht="13.75" customHeight="1" x14ac:dyDescent="0.2">
      <c r="A25" s="24"/>
      <c r="B25" s="17" t="s">
        <v>13</v>
      </c>
      <c r="C25" s="18" t="s">
        <v>71</v>
      </c>
      <c r="D25" s="18" t="s">
        <v>72</v>
      </c>
      <c r="E25" s="19">
        <v>1</v>
      </c>
      <c r="F25" s="19">
        <v>1.5</v>
      </c>
      <c r="G25" s="19" cm="1">
        <f t="array" ref="G25">E25*F25</f>
        <v>1.5</v>
      </c>
      <c r="H25" s="32" cm="1">
        <f t="array" ref="H25">G25*$H$3</f>
        <v>75</v>
      </c>
    </row>
    <row r="26" spans="1:8" ht="24.75" customHeight="1" x14ac:dyDescent="0.2">
      <c r="A26" s="24"/>
      <c r="B26" s="17" t="s">
        <v>13</v>
      </c>
      <c r="C26" s="18" t="s">
        <v>73</v>
      </c>
      <c r="D26" s="18" t="s">
        <v>74</v>
      </c>
      <c r="E26" s="19">
        <v>16.5</v>
      </c>
      <c r="F26" s="19">
        <v>1.5</v>
      </c>
      <c r="G26" s="19" cm="1">
        <f t="array" ref="G26">E26*F26</f>
        <v>24.75</v>
      </c>
      <c r="H26" s="32" cm="1">
        <f t="array" ref="H26">G26*$H$3</f>
        <v>1237.5</v>
      </c>
    </row>
    <row r="27" spans="1:8" ht="13.75" customHeight="1" x14ac:dyDescent="0.2">
      <c r="A27" s="24"/>
      <c r="B27" s="17" t="s">
        <v>13</v>
      </c>
      <c r="C27" s="18" t="s">
        <v>75</v>
      </c>
      <c r="D27" s="18" t="s">
        <v>76</v>
      </c>
      <c r="E27" s="19">
        <v>1</v>
      </c>
      <c r="F27" s="19">
        <v>1.5</v>
      </c>
      <c r="G27" s="19" cm="1">
        <f t="array" ref="G27">E27*F27</f>
        <v>1.5</v>
      </c>
      <c r="H27" s="32" cm="1">
        <f t="array" ref="H27">G27*$H$3</f>
        <v>75</v>
      </c>
    </row>
    <row r="28" spans="1:8" ht="13.75" customHeight="1" x14ac:dyDescent="0.2">
      <c r="A28" s="24"/>
      <c r="B28" s="17" t="s">
        <v>13</v>
      </c>
      <c r="C28" s="18" t="s">
        <v>77</v>
      </c>
      <c r="D28" s="18" t="s">
        <v>78</v>
      </c>
      <c r="E28" s="19">
        <v>33.75</v>
      </c>
      <c r="F28" s="19">
        <v>1.5</v>
      </c>
      <c r="G28" s="19" cm="1">
        <f t="array" ref="G28">E28*F28</f>
        <v>50.625</v>
      </c>
      <c r="H28" s="32" cm="1">
        <f t="array" ref="H28">G28*$H$3</f>
        <v>2531.25</v>
      </c>
    </row>
    <row r="29" spans="1:8" ht="13.75" customHeight="1" x14ac:dyDescent="0.2">
      <c r="A29" s="24"/>
      <c r="B29" s="17" t="s">
        <v>13</v>
      </c>
      <c r="C29" s="18" t="s">
        <v>79</v>
      </c>
      <c r="D29" s="42" t="s">
        <v>80</v>
      </c>
      <c r="E29" s="19">
        <v>1.5</v>
      </c>
      <c r="F29" s="19">
        <v>1.5</v>
      </c>
      <c r="G29" s="19" cm="1">
        <f t="array" ref="G29">E29*F29</f>
        <v>2.25</v>
      </c>
      <c r="H29" s="32" cm="1">
        <f t="array" ref="H29">G29*$H$3</f>
        <v>112.5</v>
      </c>
    </row>
    <row r="30" spans="1:8" ht="13.75" customHeight="1" x14ac:dyDescent="0.2">
      <c r="A30" s="24"/>
      <c r="B30" s="17" t="s">
        <v>13</v>
      </c>
      <c r="C30" s="18" t="s">
        <v>81</v>
      </c>
      <c r="D30" s="18" t="s">
        <v>82</v>
      </c>
      <c r="E30" s="19">
        <v>11</v>
      </c>
      <c r="F30" s="19">
        <v>1.5</v>
      </c>
      <c r="G30" s="19" cm="1">
        <f t="array" ref="G30">E30*F30</f>
        <v>16.5</v>
      </c>
      <c r="H30" s="32" cm="1">
        <f t="array" ref="H30">G30*$H$3</f>
        <v>825</v>
      </c>
    </row>
    <row r="31" spans="1:8" ht="24.75" customHeight="1" x14ac:dyDescent="0.2">
      <c r="A31" s="24"/>
      <c r="B31" s="17" t="s">
        <v>13</v>
      </c>
      <c r="C31" s="18" t="s">
        <v>83</v>
      </c>
      <c r="D31" s="18" t="s">
        <v>84</v>
      </c>
      <c r="E31" s="19">
        <v>11.5</v>
      </c>
      <c r="F31" s="19">
        <v>1.5</v>
      </c>
      <c r="G31" s="19" cm="1">
        <f t="array" ref="G31">E31*F31</f>
        <v>17.25</v>
      </c>
      <c r="H31" s="32" cm="1">
        <f t="array" ref="H31">G31*$H$3</f>
        <v>862.5</v>
      </c>
    </row>
    <row r="32" spans="1:8" ht="35.75" customHeight="1" x14ac:dyDescent="0.2">
      <c r="A32" s="24"/>
      <c r="B32" s="17" t="s">
        <v>13</v>
      </c>
      <c r="C32" s="18" t="s">
        <v>85</v>
      </c>
      <c r="D32" s="18" t="s">
        <v>86</v>
      </c>
      <c r="E32" s="19">
        <v>2.5</v>
      </c>
      <c r="F32" s="19">
        <v>1.5</v>
      </c>
      <c r="G32" s="19" cm="1">
        <f t="array" ref="G32">E32*F32</f>
        <v>3.75</v>
      </c>
      <c r="H32" s="32" cm="1">
        <f t="array" ref="H32">G32*$H$3</f>
        <v>187.5</v>
      </c>
    </row>
    <row r="33" spans="1:9" ht="13.75" customHeight="1" x14ac:dyDescent="0.2">
      <c r="A33" s="24"/>
      <c r="B33" s="17" t="s">
        <v>13</v>
      </c>
      <c r="C33" s="18" t="s">
        <v>87</v>
      </c>
      <c r="D33" s="18" t="s">
        <v>88</v>
      </c>
      <c r="E33" s="19">
        <v>8.5</v>
      </c>
      <c r="F33" s="19">
        <v>1.5</v>
      </c>
      <c r="G33" s="19" cm="1">
        <f t="array" ref="G33">E33*F33</f>
        <v>12.75</v>
      </c>
      <c r="H33" s="32" cm="1">
        <f t="array" ref="H33">G33*$H$3</f>
        <v>637.5</v>
      </c>
    </row>
    <row r="34" spans="1:9" ht="13.75" customHeight="1" x14ac:dyDescent="0.2">
      <c r="A34" s="24"/>
      <c r="B34" s="17" t="s">
        <v>13</v>
      </c>
      <c r="C34" s="18" t="s">
        <v>89</v>
      </c>
      <c r="D34" s="18" t="s">
        <v>90</v>
      </c>
      <c r="E34" s="19">
        <v>2.75</v>
      </c>
      <c r="F34" s="19">
        <v>1.5</v>
      </c>
      <c r="G34" s="19" cm="1">
        <f t="array" ref="G34">E34*F34</f>
        <v>4.125</v>
      </c>
      <c r="H34" s="32" cm="1">
        <f t="array" ref="H34">G34*$H$3</f>
        <v>206.25</v>
      </c>
    </row>
    <row r="35" spans="1:9" ht="24.75" customHeight="1" x14ac:dyDescent="0.2">
      <c r="A35" s="24"/>
      <c r="B35" s="17" t="s">
        <v>13</v>
      </c>
      <c r="C35" s="18" t="s">
        <v>91</v>
      </c>
      <c r="D35" s="18" t="s">
        <v>92</v>
      </c>
      <c r="E35" s="19">
        <v>8</v>
      </c>
      <c r="F35" s="19">
        <v>1.5</v>
      </c>
      <c r="G35" s="19" cm="1">
        <f t="array" ref="G35">E35*F35</f>
        <v>12</v>
      </c>
      <c r="H35" s="32" cm="1">
        <f t="array" ref="H35">G35*$H$3</f>
        <v>600</v>
      </c>
    </row>
    <row r="36" spans="1:9" ht="24.75" customHeight="1" x14ac:dyDescent="0.2">
      <c r="A36" s="24"/>
      <c r="B36" s="17" t="s">
        <v>13</v>
      </c>
      <c r="C36" s="18" t="s">
        <v>93</v>
      </c>
      <c r="D36" s="42" t="s">
        <v>94</v>
      </c>
      <c r="E36" s="19">
        <v>5</v>
      </c>
      <c r="F36" s="19">
        <v>1.5</v>
      </c>
      <c r="G36" s="19" cm="1">
        <f t="array" ref="G36">E36*F36</f>
        <v>7.5</v>
      </c>
      <c r="H36" s="32" cm="1">
        <f t="array" ref="H36">G36*$H$3</f>
        <v>375</v>
      </c>
    </row>
    <row r="37" spans="1:9" ht="13.75" customHeight="1" x14ac:dyDescent="0.2">
      <c r="A37" s="24"/>
      <c r="B37" s="17" t="s">
        <v>13</v>
      </c>
      <c r="C37" s="18" t="s">
        <v>95</v>
      </c>
      <c r="D37" s="18" t="s">
        <v>96</v>
      </c>
      <c r="E37" s="19">
        <v>1.5</v>
      </c>
      <c r="F37" s="19">
        <v>1.5</v>
      </c>
      <c r="G37" s="19" cm="1">
        <f t="array" ref="G37">E37*F37</f>
        <v>2.25</v>
      </c>
      <c r="H37" s="32" cm="1">
        <f t="array" ref="H37">G37*$H$3</f>
        <v>112.5</v>
      </c>
    </row>
    <row r="38" spans="1:9" ht="35.75" customHeight="1" x14ac:dyDescent="0.2">
      <c r="A38" s="24"/>
      <c r="B38" s="17" t="s">
        <v>13</v>
      </c>
      <c r="C38" s="18" t="s">
        <v>97</v>
      </c>
      <c r="D38" s="18" t="s">
        <v>98</v>
      </c>
      <c r="E38" s="19">
        <v>10</v>
      </c>
      <c r="F38" s="19">
        <v>1.5</v>
      </c>
      <c r="G38" s="19" cm="1">
        <f t="array" ref="G38">E38*F38</f>
        <v>15</v>
      </c>
      <c r="H38" s="32" cm="1">
        <f t="array" ref="H38">G38*$H$3</f>
        <v>750</v>
      </c>
    </row>
    <row r="39" spans="1:9" ht="13.75" customHeight="1" x14ac:dyDescent="0.2">
      <c r="A39" s="24"/>
      <c r="B39" s="17" t="s">
        <v>13</v>
      </c>
      <c r="C39" s="18" t="s">
        <v>99</v>
      </c>
      <c r="D39" s="18" t="s">
        <v>100</v>
      </c>
      <c r="E39" s="19">
        <v>1.5</v>
      </c>
      <c r="F39" s="19">
        <v>1.5</v>
      </c>
      <c r="G39" s="19" cm="1">
        <f t="array" ref="G39">E39*F39</f>
        <v>2.25</v>
      </c>
      <c r="H39" s="32" cm="1">
        <f t="array" ref="H39">G39*$H$3</f>
        <v>112.5</v>
      </c>
    </row>
    <row r="40" spans="1:9" ht="13.75" customHeight="1" x14ac:dyDescent="0.2">
      <c r="A40" s="24"/>
      <c r="B40" s="17" t="s">
        <v>13</v>
      </c>
      <c r="C40" s="18" t="s">
        <v>101</v>
      </c>
      <c r="D40" s="18" t="s">
        <v>102</v>
      </c>
      <c r="E40" s="19">
        <v>2</v>
      </c>
      <c r="F40" s="19">
        <v>1.5</v>
      </c>
      <c r="G40" s="19" cm="1">
        <f t="array" ref="G40">E40*F40</f>
        <v>3</v>
      </c>
      <c r="H40" s="32" cm="1">
        <f t="array" ref="H40">G40*$H$3</f>
        <v>150</v>
      </c>
    </row>
    <row r="41" spans="1:9" s="49" customFormat="1" ht="13.75" customHeight="1" x14ac:dyDescent="0.2">
      <c r="A41" s="43"/>
      <c r="B41" s="44" t="s">
        <v>13</v>
      </c>
      <c r="C41" s="45" t="s">
        <v>103</v>
      </c>
      <c r="D41" s="45" t="s">
        <v>104</v>
      </c>
      <c r="E41" s="47">
        <v>1.25</v>
      </c>
      <c r="F41" s="47">
        <v>1.5</v>
      </c>
      <c r="G41" s="47" cm="1">
        <f t="array" ref="G41">E41*F41</f>
        <v>1.875</v>
      </c>
      <c r="H41" s="48" cm="1">
        <f t="array" ref="H41">G41*$H$3</f>
        <v>93.75</v>
      </c>
      <c r="I41" s="51"/>
    </row>
    <row r="42" spans="1:9" ht="13.75" customHeight="1" x14ac:dyDescent="0.2">
      <c r="A42" s="24"/>
      <c r="B42" s="17" t="s">
        <v>13</v>
      </c>
      <c r="C42" s="18" t="s">
        <v>105</v>
      </c>
      <c r="D42" s="18" t="s">
        <v>106</v>
      </c>
      <c r="E42" s="19">
        <v>1</v>
      </c>
      <c r="F42" s="19">
        <v>1.5</v>
      </c>
      <c r="G42" s="19" cm="1">
        <f t="array" ref="G42">E42*F42</f>
        <v>1.5</v>
      </c>
      <c r="H42" s="32" cm="1">
        <f t="array" ref="H42">G42*$H$3</f>
        <v>75</v>
      </c>
    </row>
    <row r="43" spans="1:9" ht="24.75" customHeight="1" x14ac:dyDescent="0.2">
      <c r="A43" s="24"/>
      <c r="B43" s="17" t="s">
        <v>13</v>
      </c>
      <c r="C43" s="18" t="s">
        <v>107</v>
      </c>
      <c r="D43" s="18" t="s">
        <v>108</v>
      </c>
      <c r="E43" s="19">
        <v>1</v>
      </c>
      <c r="F43" s="19">
        <v>1.5</v>
      </c>
      <c r="G43" s="19" cm="1">
        <f t="array" ref="G43">E43*F43</f>
        <v>1.5</v>
      </c>
      <c r="H43" s="32" cm="1">
        <f t="array" ref="H43">G43*$H$3</f>
        <v>75</v>
      </c>
    </row>
    <row r="44" spans="1:9" ht="13.75" customHeight="1" x14ac:dyDescent="0.2">
      <c r="A44" s="24"/>
      <c r="B44" s="17" t="s">
        <v>13</v>
      </c>
      <c r="C44" s="18" t="s">
        <v>109</v>
      </c>
      <c r="D44" s="18" t="s">
        <v>110</v>
      </c>
      <c r="E44" s="19">
        <v>14.25</v>
      </c>
      <c r="F44" s="19">
        <v>1.5</v>
      </c>
      <c r="G44" s="19" cm="1">
        <f t="array" ref="G44">E44*F44</f>
        <v>21.375</v>
      </c>
      <c r="H44" s="32" cm="1">
        <f t="array" ref="H44">G44*$H$3</f>
        <v>1068.75</v>
      </c>
    </row>
    <row r="45" spans="1:9" ht="13.75" customHeight="1" x14ac:dyDescent="0.2">
      <c r="A45" s="24"/>
      <c r="B45" s="17" t="s">
        <v>13</v>
      </c>
      <c r="C45" s="18" t="s">
        <v>111</v>
      </c>
      <c r="D45" s="18" t="s">
        <v>112</v>
      </c>
      <c r="E45" s="19">
        <v>5.5</v>
      </c>
      <c r="F45" s="19">
        <v>1.5</v>
      </c>
      <c r="G45" s="19" cm="1">
        <f t="array" ref="G45">E45*F45</f>
        <v>8.25</v>
      </c>
      <c r="H45" s="32" cm="1">
        <f t="array" ref="H45">G45*$H$3</f>
        <v>412.5</v>
      </c>
    </row>
    <row r="46" spans="1:9" ht="13.75" customHeight="1" x14ac:dyDescent="0.2">
      <c r="A46" s="24"/>
      <c r="B46" s="17" t="s">
        <v>13</v>
      </c>
      <c r="C46" s="18" t="s">
        <v>113</v>
      </c>
      <c r="D46" s="18" t="s">
        <v>114</v>
      </c>
      <c r="E46" s="19">
        <v>5</v>
      </c>
      <c r="F46" s="23"/>
      <c r="G46" s="19" cm="1">
        <f t="array" ref="G46">E46*F46</f>
        <v>0</v>
      </c>
      <c r="H46" s="31"/>
    </row>
    <row r="47" spans="1:9" ht="13.75" customHeight="1" x14ac:dyDescent="0.2">
      <c r="A47" s="24"/>
      <c r="B47" s="17" t="s">
        <v>13</v>
      </c>
      <c r="C47" s="18" t="s">
        <v>115</v>
      </c>
      <c r="D47" s="18" t="s">
        <v>116</v>
      </c>
      <c r="E47" s="21">
        <v>2.25</v>
      </c>
      <c r="F47" s="19">
        <v>1.5</v>
      </c>
      <c r="G47" s="19" cm="1">
        <f t="array" ref="G47">E47*F47</f>
        <v>3.375</v>
      </c>
      <c r="H47" s="32" cm="1">
        <f t="array" ref="H47">G47*$H$3</f>
        <v>168.75</v>
      </c>
    </row>
    <row r="48" spans="1:9" ht="35.75" customHeight="1" x14ac:dyDescent="0.2">
      <c r="A48" s="24"/>
      <c r="B48" s="17" t="s">
        <v>13</v>
      </c>
      <c r="C48" s="18" t="s">
        <v>117</v>
      </c>
      <c r="D48" s="18" t="s">
        <v>118</v>
      </c>
      <c r="E48" s="21">
        <v>4</v>
      </c>
      <c r="F48" s="19">
        <v>1.5</v>
      </c>
      <c r="G48" s="19" cm="1">
        <f t="array" ref="G48">E48*F48</f>
        <v>6</v>
      </c>
      <c r="H48" s="32" cm="1">
        <f t="array" ref="H48">G48*$H$3</f>
        <v>300</v>
      </c>
    </row>
    <row r="49" spans="1:8" ht="24.75" customHeight="1" x14ac:dyDescent="0.2">
      <c r="A49" s="24"/>
      <c r="B49" s="17" t="s">
        <v>13</v>
      </c>
      <c r="C49" s="18" t="s">
        <v>119</v>
      </c>
      <c r="D49" s="18" t="s">
        <v>120</v>
      </c>
      <c r="E49" s="21">
        <v>8.75</v>
      </c>
      <c r="F49" s="19">
        <v>1.5</v>
      </c>
      <c r="G49" s="19" cm="1">
        <f t="array" ref="G49">E49*F49</f>
        <v>13.125</v>
      </c>
      <c r="H49" s="32" cm="1">
        <f t="array" ref="H49">G49*$H$3</f>
        <v>656.25</v>
      </c>
    </row>
    <row r="50" spans="1:8" ht="13.75" customHeight="1" x14ac:dyDescent="0.2">
      <c r="A50" s="24"/>
      <c r="B50" s="17" t="s">
        <v>13</v>
      </c>
      <c r="C50" s="18" t="s">
        <v>121</v>
      </c>
      <c r="D50" s="18" t="s">
        <v>122</v>
      </c>
      <c r="E50" s="21">
        <v>16</v>
      </c>
      <c r="F50" s="19">
        <v>1.5</v>
      </c>
      <c r="G50" s="19" cm="1">
        <f t="array" ref="G50">E50*F50</f>
        <v>24</v>
      </c>
      <c r="H50" s="32" cm="1">
        <f t="array" ref="H50">G50*$H$3</f>
        <v>1200</v>
      </c>
    </row>
    <row r="51" spans="1:8" ht="13.75" customHeight="1" x14ac:dyDescent="0.2">
      <c r="A51" s="24"/>
      <c r="B51" s="17" t="s">
        <v>13</v>
      </c>
      <c r="C51" s="18" t="s">
        <v>123</v>
      </c>
      <c r="D51" s="18" t="s">
        <v>124</v>
      </c>
      <c r="E51" s="21">
        <v>49.5</v>
      </c>
      <c r="F51" s="19">
        <v>1.5</v>
      </c>
      <c r="G51" s="19" cm="1">
        <f t="array" ref="G51">E51*F51</f>
        <v>74.25</v>
      </c>
      <c r="H51" s="32" cm="1">
        <f t="array" ref="H51">G51*$H$3</f>
        <v>3712.5</v>
      </c>
    </row>
    <row r="52" spans="1:8" ht="24.75" customHeight="1" x14ac:dyDescent="0.2">
      <c r="A52" s="24"/>
      <c r="B52" s="17" t="s">
        <v>13</v>
      </c>
      <c r="C52" s="18" t="s">
        <v>125</v>
      </c>
      <c r="D52" s="18" t="s">
        <v>126</v>
      </c>
      <c r="E52" s="21">
        <v>1.25</v>
      </c>
      <c r="F52" s="19">
        <v>1.5</v>
      </c>
      <c r="G52" s="19" cm="1">
        <f t="array" ref="G52">E52*F52</f>
        <v>1.875</v>
      </c>
      <c r="H52" s="32" cm="1">
        <f t="array" ref="H52">G52*$H$3</f>
        <v>93.75</v>
      </c>
    </row>
    <row r="53" spans="1:8" ht="13.75" customHeight="1" x14ac:dyDescent="0.2">
      <c r="A53" s="24"/>
      <c r="B53" s="17" t="s">
        <v>13</v>
      </c>
      <c r="C53" s="18" t="s">
        <v>127</v>
      </c>
      <c r="D53" s="18" t="s">
        <v>128</v>
      </c>
      <c r="E53" s="21">
        <v>14.5</v>
      </c>
      <c r="F53" s="19">
        <v>1.5</v>
      </c>
      <c r="G53" s="19" cm="1">
        <f t="array" ref="G53">E53*F53</f>
        <v>21.75</v>
      </c>
      <c r="H53" s="32" cm="1">
        <f t="array" ref="H53">G53*$H$3</f>
        <v>1087.5</v>
      </c>
    </row>
    <row r="54" spans="1:8" ht="13.75" customHeight="1" x14ac:dyDescent="0.2">
      <c r="A54" s="24"/>
      <c r="B54" s="17" t="s">
        <v>13</v>
      </c>
      <c r="C54" s="18" t="s">
        <v>129</v>
      </c>
      <c r="D54" s="42" t="s">
        <v>130</v>
      </c>
      <c r="E54" s="21">
        <v>1.25</v>
      </c>
      <c r="F54" s="19">
        <v>1.5</v>
      </c>
      <c r="G54" s="19" cm="1">
        <f t="array" ref="G54">E54*F54</f>
        <v>1.875</v>
      </c>
      <c r="H54" s="32" cm="1">
        <f t="array" ref="H54">G54*$H$3</f>
        <v>93.75</v>
      </c>
    </row>
    <row r="55" spans="1:8" ht="13.75" customHeight="1" x14ac:dyDescent="0.2">
      <c r="A55" s="24"/>
      <c r="B55" s="17" t="s">
        <v>13</v>
      </c>
      <c r="C55" s="18" t="s">
        <v>131</v>
      </c>
      <c r="D55" s="18" t="s">
        <v>130</v>
      </c>
      <c r="E55" s="21">
        <v>2.75</v>
      </c>
      <c r="F55" s="19">
        <v>1.5</v>
      </c>
      <c r="G55" s="19" cm="1">
        <f t="array" ref="G55">E55*F55</f>
        <v>4.125</v>
      </c>
      <c r="H55" s="32" cm="1">
        <f t="array" ref="H55">G55*$H$3</f>
        <v>206.25</v>
      </c>
    </row>
    <row r="56" spans="1:8" ht="35.75" customHeight="1" x14ac:dyDescent="0.2">
      <c r="A56" s="24"/>
      <c r="B56" s="17" t="s">
        <v>13</v>
      </c>
      <c r="C56" s="18" t="s">
        <v>132</v>
      </c>
      <c r="D56" s="18" t="s">
        <v>133</v>
      </c>
      <c r="E56" s="21">
        <v>3.25</v>
      </c>
      <c r="F56" s="19">
        <v>1.5</v>
      </c>
      <c r="G56" s="19" cm="1">
        <f t="array" ref="G56">E56*F56</f>
        <v>4.875</v>
      </c>
      <c r="H56" s="32" cm="1">
        <f t="array" ref="H56">G56*$H$3</f>
        <v>243.75</v>
      </c>
    </row>
    <row r="57" spans="1:8" ht="13.75" customHeight="1" x14ac:dyDescent="0.2">
      <c r="A57" s="28"/>
      <c r="B57" s="17" t="s">
        <v>13</v>
      </c>
      <c r="C57" s="30" t="s">
        <v>134</v>
      </c>
      <c r="D57" s="18" t="s">
        <v>135</v>
      </c>
      <c r="E57" s="19">
        <v>16</v>
      </c>
      <c r="F57" s="23"/>
      <c r="G57" s="19" cm="1">
        <f t="array" ref="G57">E57*F57</f>
        <v>0</v>
      </c>
      <c r="H57" s="31"/>
    </row>
    <row r="58" spans="1:8" ht="13.75" customHeight="1" x14ac:dyDescent="0.2">
      <c r="A58" s="24"/>
      <c r="B58" s="17" t="s">
        <v>13</v>
      </c>
      <c r="C58" s="18" t="s">
        <v>136</v>
      </c>
      <c r="D58" s="18" t="s">
        <v>137</v>
      </c>
      <c r="E58" s="21">
        <v>3</v>
      </c>
      <c r="F58" s="19">
        <v>1.5</v>
      </c>
      <c r="G58" s="19" cm="1">
        <f t="array" ref="G58">E58*F58</f>
        <v>4.5</v>
      </c>
      <c r="H58" s="32" cm="1">
        <f t="array" ref="H58">G58*$H$3</f>
        <v>225</v>
      </c>
    </row>
    <row r="59" spans="1:8" ht="13.75" customHeight="1" x14ac:dyDescent="0.2">
      <c r="A59" s="24"/>
      <c r="B59" s="17" t="s">
        <v>13</v>
      </c>
      <c r="C59" s="18" t="s">
        <v>138</v>
      </c>
      <c r="D59" s="18" t="s">
        <v>139</v>
      </c>
      <c r="E59" s="19">
        <v>2.75</v>
      </c>
      <c r="F59" s="19">
        <v>1.5</v>
      </c>
      <c r="G59" s="19" cm="1">
        <f t="array" ref="G59">E59*F59</f>
        <v>4.125</v>
      </c>
      <c r="H59" s="32" cm="1">
        <f t="array" ref="H59">G59*$H$3</f>
        <v>206.25</v>
      </c>
    </row>
    <row r="60" spans="1:8" ht="24.75" customHeight="1" x14ac:dyDescent="0.2">
      <c r="A60" s="24"/>
      <c r="B60" s="17" t="s">
        <v>13</v>
      </c>
      <c r="C60" s="18" t="s">
        <v>140</v>
      </c>
      <c r="D60" s="18" t="s">
        <v>141</v>
      </c>
      <c r="E60" s="19">
        <v>2.25</v>
      </c>
      <c r="F60" s="19">
        <v>1.5</v>
      </c>
      <c r="G60" s="19" cm="1">
        <f t="array" ref="G60">E60*F60</f>
        <v>3.375</v>
      </c>
      <c r="H60" s="32" cm="1">
        <f t="array" ref="H60">G60*$H$3</f>
        <v>168.75</v>
      </c>
    </row>
    <row r="61" spans="1:8" ht="13.75" customHeight="1" x14ac:dyDescent="0.2">
      <c r="A61" s="24"/>
      <c r="B61" s="17" t="s">
        <v>13</v>
      </c>
      <c r="C61" s="18" t="s">
        <v>142</v>
      </c>
      <c r="D61" s="18" t="s">
        <v>143</v>
      </c>
      <c r="E61" s="21">
        <v>6.75</v>
      </c>
      <c r="F61" s="19">
        <v>1.5</v>
      </c>
      <c r="G61" s="19" cm="1">
        <f t="array" ref="G61">E61*F61</f>
        <v>10.125</v>
      </c>
      <c r="H61" s="32" cm="1">
        <f t="array" ref="H61">G61*$H$3</f>
        <v>506.25</v>
      </c>
    </row>
    <row r="62" spans="1:8" ht="35.75" customHeight="1" x14ac:dyDescent="0.2">
      <c r="A62" s="24"/>
      <c r="B62" s="17" t="s">
        <v>13</v>
      </c>
      <c r="C62" s="18" t="s">
        <v>144</v>
      </c>
      <c r="D62" s="18" t="s">
        <v>145</v>
      </c>
      <c r="E62" s="21">
        <v>4.5</v>
      </c>
      <c r="F62" s="19">
        <v>1.5</v>
      </c>
      <c r="G62" s="19" cm="1">
        <f t="array" ref="G62">E62*F62</f>
        <v>6.75</v>
      </c>
      <c r="H62" s="32" cm="1">
        <f t="array" ref="H62">G62*$H$3</f>
        <v>337.5</v>
      </c>
    </row>
    <row r="63" spans="1:8" ht="46.75" customHeight="1" x14ac:dyDescent="0.2">
      <c r="A63" s="24"/>
      <c r="B63" s="17" t="s">
        <v>13</v>
      </c>
      <c r="C63" s="18" t="s">
        <v>146</v>
      </c>
      <c r="D63" s="18" t="s">
        <v>147</v>
      </c>
      <c r="E63" s="21">
        <v>3.75</v>
      </c>
      <c r="F63" s="19">
        <v>1.5</v>
      </c>
      <c r="G63" s="19" cm="1">
        <f t="array" ref="G63">E63*F63</f>
        <v>5.625</v>
      </c>
      <c r="H63" s="32" cm="1">
        <f t="array" ref="H63">G63*$H$3</f>
        <v>281.25</v>
      </c>
    </row>
    <row r="64" spans="1:8" ht="24.75" customHeight="1" x14ac:dyDescent="0.2">
      <c r="A64" s="24"/>
      <c r="B64" s="17" t="s">
        <v>13</v>
      </c>
      <c r="C64" s="18" t="s">
        <v>148</v>
      </c>
      <c r="D64" s="18" t="s">
        <v>149</v>
      </c>
      <c r="E64" s="21">
        <v>7.25</v>
      </c>
      <c r="F64" s="19">
        <v>1.5</v>
      </c>
      <c r="G64" s="19" cm="1">
        <f t="array" ref="G64">E64*F64</f>
        <v>10.875</v>
      </c>
      <c r="H64" s="32" cm="1">
        <f t="array" ref="H64">G64*$H$3</f>
        <v>543.75</v>
      </c>
    </row>
    <row r="65" spans="1:8" ht="24.75" customHeight="1" x14ac:dyDescent="0.2">
      <c r="A65" s="24"/>
      <c r="B65" s="17" t="s">
        <v>13</v>
      </c>
      <c r="C65" s="18" t="s">
        <v>150</v>
      </c>
      <c r="D65" s="18" t="s">
        <v>151</v>
      </c>
      <c r="E65" s="21">
        <v>9</v>
      </c>
      <c r="F65" s="19">
        <v>1.5</v>
      </c>
      <c r="G65" s="19" cm="1">
        <f t="array" ref="G65">E65*F65</f>
        <v>13.5</v>
      </c>
      <c r="H65" s="32" cm="1">
        <f t="array" ref="H65">G65*$H$3</f>
        <v>675</v>
      </c>
    </row>
    <row r="66" spans="1:8" ht="13.75" customHeight="1" x14ac:dyDescent="0.2">
      <c r="A66" s="24"/>
      <c r="B66" s="17" t="s">
        <v>13</v>
      </c>
      <c r="C66" s="18" t="s">
        <v>152</v>
      </c>
      <c r="D66" s="18" t="s">
        <v>153</v>
      </c>
      <c r="E66" s="21">
        <v>2</v>
      </c>
      <c r="F66" s="19">
        <v>1.5</v>
      </c>
      <c r="G66" s="19" cm="1">
        <f t="array" ref="G66">E66*F66</f>
        <v>3</v>
      </c>
      <c r="H66" s="32" cm="1">
        <f t="array" ref="H66">G66*$H$3</f>
        <v>150</v>
      </c>
    </row>
    <row r="67" spans="1:8" ht="13.75" customHeight="1" x14ac:dyDescent="0.2">
      <c r="A67" s="24"/>
      <c r="B67" s="17"/>
      <c r="C67" s="23"/>
      <c r="D67" s="23"/>
      <c r="E67" s="21"/>
      <c r="F67" s="23"/>
      <c r="G67" s="19" cm="1">
        <f t="array" ref="G67">E67*F67</f>
        <v>0</v>
      </c>
      <c r="H67" s="31"/>
    </row>
    <row r="68" spans="1:8" ht="13.75" customHeight="1" x14ac:dyDescent="0.2">
      <c r="A68" s="24"/>
      <c r="B68" s="17"/>
      <c r="C68" s="30" t="s">
        <v>154</v>
      </c>
      <c r="D68" s="23"/>
      <c r="E68" s="23"/>
      <c r="F68" s="23"/>
      <c r="G68" s="19" cm="1">
        <f t="array" ref="G68">E68*F68</f>
        <v>0</v>
      </c>
      <c r="H68" s="31"/>
    </row>
    <row r="69" spans="1:8" ht="13.75" customHeight="1" x14ac:dyDescent="0.2">
      <c r="A69" s="52" t="s">
        <v>30</v>
      </c>
      <c r="B69" s="60"/>
      <c r="C69" s="60"/>
      <c r="D69" s="61"/>
      <c r="E69" s="33" cm="1">
        <f t="array" ref="E69">SUM(E5:E68)</f>
        <v>717.5</v>
      </c>
      <c r="F69" s="34">
        <v>1.5</v>
      </c>
      <c r="G69" s="33" cm="1">
        <f t="array" ref="G69">E69*F69</f>
        <v>1076.25</v>
      </c>
      <c r="H69" s="35" cm="1">
        <f t="array" ref="H69">G69*$H$3</f>
        <v>53812.5</v>
      </c>
    </row>
  </sheetData>
  <mergeCells count="7">
    <mergeCell ref="G1:G3"/>
    <mergeCell ref="D1:D3"/>
    <mergeCell ref="A69:D69"/>
    <mergeCell ref="B1:B3"/>
    <mergeCell ref="C1:C3"/>
    <mergeCell ref="E1:E3"/>
    <mergeCell ref="F1:F3"/>
  </mergeCells>
  <hyperlinks>
    <hyperlink ref="D5" r:id="rId1" xr:uid="{A19C09A0-0640-CB45-B057-529CC7450EAD}"/>
    <hyperlink ref="D8" r:id="rId2" xr:uid="{18CB4498-0684-E54F-BD15-BC2435189BBF}"/>
    <hyperlink ref="D9" r:id="rId3" xr:uid="{36F05927-3F9D-9E41-8126-E5E396829D59}"/>
    <hyperlink ref="D13" r:id="rId4" xr:uid="{8B239CE0-66F8-C747-B028-24F81ADBB13E}"/>
    <hyperlink ref="D15" r:id="rId5" xr:uid="{59D1848C-3402-964C-AD02-9C3122C62E97}"/>
    <hyperlink ref="D29" r:id="rId6" xr:uid="{3B51F9DF-773F-5D46-89C0-7B016221956C}"/>
    <hyperlink ref="D36" r:id="rId7" xr:uid="{5599023C-FF14-214D-8400-CE80F8114E0A}"/>
    <hyperlink ref="D54" r:id="rId8" xr:uid="{6B4E6BAE-F1E2-8347-80E2-BE6B7BAEDF68}"/>
  </hyperlinks>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1"/>
  <sheetViews>
    <sheetView showGridLines="0" workbookViewId="0"/>
  </sheetViews>
  <sheetFormatPr baseColWidth="10" defaultColWidth="10.83203125" defaultRowHeight="16" customHeight="1" x14ac:dyDescent="0.2"/>
  <cols>
    <col min="1" max="1" width="10.83203125" style="1" customWidth="1"/>
    <col min="2" max="2" width="12.33203125" style="1" customWidth="1"/>
    <col min="3" max="3" width="60.1640625" style="1" customWidth="1"/>
    <col min="4" max="4" width="34" style="1" customWidth="1"/>
    <col min="5" max="5" width="12.5" style="1" customWidth="1"/>
    <col min="6" max="6" width="15" style="1" customWidth="1"/>
    <col min="7" max="9" width="10.83203125" style="1" customWidth="1"/>
    <col min="10" max="16384" width="10.83203125" style="1"/>
  </cols>
  <sheetData>
    <row r="1" spans="1:8" ht="28.75" customHeight="1" x14ac:dyDescent="0.2">
      <c r="A1" s="36"/>
      <c r="B1" s="62" t="s">
        <v>3</v>
      </c>
      <c r="C1" s="62" t="s">
        <v>4</v>
      </c>
      <c r="D1" s="62" t="s">
        <v>5</v>
      </c>
      <c r="E1" s="62" t="s">
        <v>6</v>
      </c>
      <c r="F1" s="62" t="s">
        <v>7</v>
      </c>
      <c r="G1" s="62" t="s">
        <v>8</v>
      </c>
      <c r="H1" s="37" t="s">
        <v>9</v>
      </c>
    </row>
    <row r="2" spans="1:8" ht="28.75" customHeight="1" x14ac:dyDescent="0.2">
      <c r="A2" s="14" t="s">
        <v>10</v>
      </c>
      <c r="B2" s="56"/>
      <c r="C2" s="56"/>
      <c r="D2" s="56"/>
      <c r="E2" s="56"/>
      <c r="F2" s="56"/>
      <c r="G2" s="56"/>
      <c r="H2" s="13" t="s">
        <v>11</v>
      </c>
    </row>
    <row r="3" spans="1:8" ht="16.75" customHeight="1" x14ac:dyDescent="0.2">
      <c r="A3" s="26"/>
      <c r="B3" s="57"/>
      <c r="C3" s="57"/>
      <c r="D3" s="57"/>
      <c r="E3" s="57"/>
      <c r="F3" s="57"/>
      <c r="G3" s="57"/>
      <c r="H3" s="27">
        <v>50</v>
      </c>
    </row>
    <row r="4" spans="1:8" ht="13.75" customHeight="1" x14ac:dyDescent="0.2">
      <c r="A4" s="63" t="s">
        <v>155</v>
      </c>
      <c r="B4" s="59"/>
      <c r="C4" s="59"/>
      <c r="D4" s="59"/>
      <c r="E4" s="59"/>
      <c r="F4" s="23"/>
      <c r="G4" s="23"/>
      <c r="H4" s="31"/>
    </row>
    <row r="5" spans="1:8" ht="13.75" customHeight="1" x14ac:dyDescent="0.2">
      <c r="A5" s="24"/>
      <c r="B5" s="17" t="s">
        <v>13</v>
      </c>
      <c r="C5" s="18" t="s">
        <v>156</v>
      </c>
      <c r="D5" s="18" t="s">
        <v>157</v>
      </c>
      <c r="E5" s="19">
        <v>3</v>
      </c>
      <c r="F5" s="19">
        <v>1.5</v>
      </c>
      <c r="G5" s="19" cm="1">
        <f t="array" ref="G5">E5*F5</f>
        <v>4.5</v>
      </c>
      <c r="H5" s="32" cm="1">
        <f t="array" ref="H5">G5*$H$3</f>
        <v>225</v>
      </c>
    </row>
    <row r="6" spans="1:8" ht="13.75" customHeight="1" x14ac:dyDescent="0.2">
      <c r="A6" s="24"/>
      <c r="B6" s="17" t="s">
        <v>13</v>
      </c>
      <c r="C6" s="18" t="s">
        <v>158</v>
      </c>
      <c r="D6" s="18" t="s">
        <v>159</v>
      </c>
      <c r="E6" s="19">
        <v>1.25</v>
      </c>
      <c r="F6" s="19">
        <v>1.5</v>
      </c>
      <c r="G6" s="19" cm="1">
        <f t="array" ref="G6">E6*F6</f>
        <v>1.875</v>
      </c>
      <c r="H6" s="32" cm="1">
        <f t="array" ref="H6">G6*$H$3</f>
        <v>93.75</v>
      </c>
    </row>
    <row r="7" spans="1:8" ht="13.75" customHeight="1" x14ac:dyDescent="0.2">
      <c r="A7" s="24"/>
      <c r="B7" s="17" t="s">
        <v>13</v>
      </c>
      <c r="C7" s="18" t="s">
        <v>160</v>
      </c>
      <c r="D7" s="18" t="s">
        <v>161</v>
      </c>
      <c r="E7" s="19">
        <v>1.25</v>
      </c>
      <c r="F7" s="19">
        <v>1.5</v>
      </c>
      <c r="G7" s="19" cm="1">
        <f t="array" ref="G7">E7*F7</f>
        <v>1.875</v>
      </c>
      <c r="H7" s="32" cm="1">
        <f t="array" ref="H7">G7*$H$3</f>
        <v>93.75</v>
      </c>
    </row>
    <row r="8" spans="1:8" ht="13.75" customHeight="1" x14ac:dyDescent="0.2">
      <c r="A8" s="24"/>
      <c r="B8" s="17" t="s">
        <v>13</v>
      </c>
      <c r="C8" s="18" t="s">
        <v>162</v>
      </c>
      <c r="D8" s="18" t="s">
        <v>163</v>
      </c>
      <c r="E8" s="19">
        <v>0.75</v>
      </c>
      <c r="F8" s="19">
        <v>1.5</v>
      </c>
      <c r="G8" s="19" cm="1">
        <f t="array" ref="G8">E8*F8</f>
        <v>1.125</v>
      </c>
      <c r="H8" s="32" cm="1">
        <f t="array" ref="H8">G8*$H$3</f>
        <v>56.25</v>
      </c>
    </row>
    <row r="9" spans="1:8" ht="13.75" customHeight="1" x14ac:dyDescent="0.2">
      <c r="A9" s="24"/>
      <c r="B9" s="17" t="s">
        <v>13</v>
      </c>
      <c r="C9" s="18" t="s">
        <v>164</v>
      </c>
      <c r="D9" s="18" t="s">
        <v>165</v>
      </c>
      <c r="E9" s="19">
        <v>1</v>
      </c>
      <c r="F9" s="19">
        <v>1.5</v>
      </c>
      <c r="G9" s="19" cm="1">
        <f t="array" ref="G9">E9*F9</f>
        <v>1.5</v>
      </c>
      <c r="H9" s="32" cm="1">
        <f t="array" ref="H9">G9*$H$3</f>
        <v>75</v>
      </c>
    </row>
    <row r="10" spans="1:8" ht="13.75" customHeight="1" x14ac:dyDescent="0.2">
      <c r="A10" s="24"/>
      <c r="B10" s="17" t="s">
        <v>13</v>
      </c>
      <c r="C10" s="18" t="s">
        <v>166</v>
      </c>
      <c r="D10" s="18" t="s">
        <v>167</v>
      </c>
      <c r="E10" s="19">
        <v>1</v>
      </c>
      <c r="F10" s="19">
        <v>1.5</v>
      </c>
      <c r="G10" s="19" cm="1">
        <f t="array" ref="G10">E10*F10</f>
        <v>1.5</v>
      </c>
      <c r="H10" s="32" cm="1">
        <f t="array" ref="H10">G10*$H$3</f>
        <v>75</v>
      </c>
    </row>
    <row r="11" spans="1:8" ht="13.75" customHeight="1" x14ac:dyDescent="0.2">
      <c r="A11" s="24"/>
      <c r="B11" s="17" t="s">
        <v>13</v>
      </c>
      <c r="C11" s="18" t="s">
        <v>168</v>
      </c>
      <c r="D11" s="18" t="s">
        <v>169</v>
      </c>
      <c r="E11" s="19">
        <v>2.75</v>
      </c>
      <c r="F11" s="19">
        <v>1.5</v>
      </c>
      <c r="G11" s="19" cm="1">
        <f t="array" ref="G11">E11*F11</f>
        <v>4.125</v>
      </c>
      <c r="H11" s="32" cm="1">
        <f t="array" ref="H11">G11*$H$3</f>
        <v>206.25</v>
      </c>
    </row>
    <row r="12" spans="1:8" ht="13.75" customHeight="1" x14ac:dyDescent="0.2">
      <c r="A12" s="24"/>
      <c r="B12" s="17" t="s">
        <v>13</v>
      </c>
      <c r="C12" s="18" t="s">
        <v>170</v>
      </c>
      <c r="D12" s="18" t="s">
        <v>171</v>
      </c>
      <c r="E12" s="19">
        <v>4.5</v>
      </c>
      <c r="F12" s="19">
        <v>1.5</v>
      </c>
      <c r="G12" s="19" cm="1">
        <f t="array" ref="G12">E12*F12</f>
        <v>6.75</v>
      </c>
      <c r="H12" s="32" cm="1">
        <f t="array" ref="H12">G12*$H$3</f>
        <v>337.5</v>
      </c>
    </row>
    <row r="13" spans="1:8" ht="13.75" customHeight="1" x14ac:dyDescent="0.2">
      <c r="A13" s="24"/>
      <c r="B13" s="17" t="s">
        <v>13</v>
      </c>
      <c r="C13" s="18" t="s">
        <v>172</v>
      </c>
      <c r="D13" s="18" t="s">
        <v>173</v>
      </c>
      <c r="E13" s="19">
        <v>0.5</v>
      </c>
      <c r="F13" s="19">
        <v>1.5</v>
      </c>
      <c r="G13" s="19" cm="1">
        <f t="array" ref="G13">E13*F13</f>
        <v>0.75</v>
      </c>
      <c r="H13" s="32" cm="1">
        <f t="array" ref="H13">G13*$H$3</f>
        <v>37.5</v>
      </c>
    </row>
    <row r="14" spans="1:8" ht="13.75" customHeight="1" x14ac:dyDescent="0.2">
      <c r="A14" s="24"/>
      <c r="B14" s="17" t="s">
        <v>13</v>
      </c>
      <c r="C14" s="18" t="s">
        <v>174</v>
      </c>
      <c r="D14" s="18" t="s">
        <v>175</v>
      </c>
      <c r="E14" s="19">
        <v>1.25</v>
      </c>
      <c r="F14" s="19">
        <v>1.5</v>
      </c>
      <c r="G14" s="19" cm="1">
        <f t="array" ref="G14">E14*F14</f>
        <v>1.875</v>
      </c>
      <c r="H14" s="32" cm="1">
        <f t="array" ref="H14">G14*$H$3</f>
        <v>93.75</v>
      </c>
    </row>
    <row r="15" spans="1:8" ht="24.75" customHeight="1" x14ac:dyDescent="0.2">
      <c r="A15" s="24"/>
      <c r="B15" s="17" t="s">
        <v>13</v>
      </c>
      <c r="C15" s="18" t="s">
        <v>176</v>
      </c>
      <c r="D15" s="18" t="s">
        <v>102</v>
      </c>
      <c r="E15" s="19">
        <v>0.27</v>
      </c>
      <c r="F15" s="19">
        <v>1.5</v>
      </c>
      <c r="G15" s="19" cm="1">
        <f t="array" ref="G15">E15*F15</f>
        <v>0.40500000000000003</v>
      </c>
      <c r="H15" s="32" cm="1">
        <f t="array" ref="H15">G15*$H$3</f>
        <v>20.25</v>
      </c>
    </row>
    <row r="16" spans="1:8" ht="13.75" customHeight="1" x14ac:dyDescent="0.2">
      <c r="A16" s="24"/>
      <c r="B16" s="17" t="s">
        <v>13</v>
      </c>
      <c r="C16" s="18" t="s">
        <v>177</v>
      </c>
      <c r="D16" s="18" t="s">
        <v>178</v>
      </c>
      <c r="E16" s="19">
        <v>0.75</v>
      </c>
      <c r="F16" s="19">
        <v>1.5</v>
      </c>
      <c r="G16" s="19" cm="1">
        <f t="array" ref="G16">E16*F16</f>
        <v>1.125</v>
      </c>
      <c r="H16" s="32" cm="1">
        <f t="array" ref="H16">G16*$H$3</f>
        <v>56.25</v>
      </c>
    </row>
    <row r="17" spans="1:8" ht="13.75" customHeight="1" x14ac:dyDescent="0.2">
      <c r="A17" s="24"/>
      <c r="B17" s="17" t="s">
        <v>13</v>
      </c>
      <c r="C17" s="18" t="s">
        <v>179</v>
      </c>
      <c r="D17" s="18" t="s">
        <v>180</v>
      </c>
      <c r="E17" s="19">
        <v>0.25</v>
      </c>
      <c r="F17" s="19">
        <v>1.5</v>
      </c>
      <c r="G17" s="19" cm="1">
        <f t="array" ref="G17">E17*F17</f>
        <v>0.375</v>
      </c>
      <c r="H17" s="32" cm="1">
        <f t="array" ref="H17">G17*$H$3</f>
        <v>18.75</v>
      </c>
    </row>
    <row r="18" spans="1:8" ht="13.75" customHeight="1" x14ac:dyDescent="0.2">
      <c r="A18" s="24"/>
      <c r="B18" s="17" t="s">
        <v>13</v>
      </c>
      <c r="C18" s="18" t="s">
        <v>181</v>
      </c>
      <c r="D18" s="18" t="s">
        <v>182</v>
      </c>
      <c r="E18" s="19">
        <v>1.5</v>
      </c>
      <c r="F18" s="19">
        <v>1.5</v>
      </c>
      <c r="G18" s="19" cm="1">
        <f t="array" ref="G18">E18*F18</f>
        <v>2.25</v>
      </c>
      <c r="H18" s="32" cm="1">
        <f t="array" ref="H18">G18*$H$3</f>
        <v>112.5</v>
      </c>
    </row>
    <row r="19" spans="1:8" ht="13.75" customHeight="1" x14ac:dyDescent="0.2">
      <c r="A19" s="24"/>
      <c r="B19" s="17" t="s">
        <v>13</v>
      </c>
      <c r="C19" s="18" t="s">
        <v>183</v>
      </c>
      <c r="D19" s="18" t="s">
        <v>184</v>
      </c>
      <c r="E19" s="19">
        <v>1.5</v>
      </c>
      <c r="F19" s="19">
        <v>1.5</v>
      </c>
      <c r="G19" s="19" cm="1">
        <f t="array" ref="G19">E19*F19</f>
        <v>2.25</v>
      </c>
      <c r="H19" s="32" cm="1">
        <f t="array" ref="H19">G19*$H$3</f>
        <v>112.5</v>
      </c>
    </row>
    <row r="20" spans="1:8" ht="13.75" customHeight="1" x14ac:dyDescent="0.2">
      <c r="A20" s="24"/>
      <c r="B20" s="17" t="s">
        <v>13</v>
      </c>
      <c r="C20" s="18" t="s">
        <v>185</v>
      </c>
      <c r="D20" s="18" t="s">
        <v>186</v>
      </c>
      <c r="E20" s="19">
        <v>3</v>
      </c>
      <c r="F20" s="19">
        <v>1.5</v>
      </c>
      <c r="G20" s="19" cm="1">
        <f t="array" ref="G20">E20*F20</f>
        <v>4.5</v>
      </c>
      <c r="H20" s="32" cm="1">
        <f t="array" ref="H20">G20*$H$3</f>
        <v>225</v>
      </c>
    </row>
    <row r="21" spans="1:8" ht="13.75" customHeight="1" x14ac:dyDescent="0.2">
      <c r="A21" s="24"/>
      <c r="B21" s="17" t="s">
        <v>13</v>
      </c>
      <c r="C21" s="18" t="s">
        <v>187</v>
      </c>
      <c r="D21" s="18" t="s">
        <v>188</v>
      </c>
      <c r="E21" s="19">
        <v>3.25</v>
      </c>
      <c r="F21" s="19">
        <v>1.5</v>
      </c>
      <c r="G21" s="19" cm="1">
        <f t="array" ref="G21">E21*F21</f>
        <v>4.875</v>
      </c>
      <c r="H21" s="32" cm="1">
        <f t="array" ref="H21">G21*$H$3</f>
        <v>243.75</v>
      </c>
    </row>
    <row r="22" spans="1:8" ht="13.75" customHeight="1" x14ac:dyDescent="0.2">
      <c r="A22" s="24"/>
      <c r="B22" s="17" t="s">
        <v>13</v>
      </c>
      <c r="C22" s="18" t="s">
        <v>189</v>
      </c>
      <c r="D22" s="18" t="s">
        <v>190</v>
      </c>
      <c r="E22" s="19">
        <v>2</v>
      </c>
      <c r="F22" s="19">
        <v>1.5</v>
      </c>
      <c r="G22" s="19" cm="1">
        <f t="array" ref="G22">E22*F22</f>
        <v>3</v>
      </c>
      <c r="H22" s="32" cm="1">
        <f t="array" ref="H22">G22*$H$3</f>
        <v>150</v>
      </c>
    </row>
    <row r="23" spans="1:8" ht="13.75" customHeight="1" x14ac:dyDescent="0.2">
      <c r="A23" s="24"/>
      <c r="B23" s="17" t="s">
        <v>13</v>
      </c>
      <c r="C23" s="18" t="s">
        <v>191</v>
      </c>
      <c r="D23" s="18" t="s">
        <v>192</v>
      </c>
      <c r="E23" s="19">
        <v>3.5</v>
      </c>
      <c r="F23" s="19">
        <v>1.5</v>
      </c>
      <c r="G23" s="19" cm="1">
        <f t="array" ref="G23">E23*F23</f>
        <v>5.25</v>
      </c>
      <c r="H23" s="32" cm="1">
        <f t="array" ref="H23">G23*$H$3</f>
        <v>262.5</v>
      </c>
    </row>
    <row r="24" spans="1:8" ht="13.75" customHeight="1" x14ac:dyDescent="0.2">
      <c r="A24" s="24"/>
      <c r="B24" s="17" t="s">
        <v>13</v>
      </c>
      <c r="C24" s="18" t="s">
        <v>193</v>
      </c>
      <c r="D24" s="18" t="s">
        <v>194</v>
      </c>
      <c r="E24" s="19">
        <v>1.5</v>
      </c>
      <c r="F24" s="19">
        <v>1.5</v>
      </c>
      <c r="G24" s="19" cm="1">
        <f t="array" ref="G24">E24*F24</f>
        <v>2.25</v>
      </c>
      <c r="H24" s="32" cm="1">
        <f t="array" ref="H24">G24*$H$3</f>
        <v>112.5</v>
      </c>
    </row>
    <row r="25" spans="1:8" ht="13.75" customHeight="1" x14ac:dyDescent="0.2">
      <c r="A25" s="24"/>
      <c r="B25" s="17" t="s">
        <v>13</v>
      </c>
      <c r="C25" s="18" t="s">
        <v>195</v>
      </c>
      <c r="D25" s="18" t="s">
        <v>196</v>
      </c>
      <c r="E25" s="19">
        <v>2.75</v>
      </c>
      <c r="F25" s="19">
        <v>1.5</v>
      </c>
      <c r="G25" s="19" cm="1">
        <f t="array" ref="G25">E25*F25</f>
        <v>4.125</v>
      </c>
      <c r="H25" s="32" cm="1">
        <f t="array" ref="H25">G25*$H$3</f>
        <v>206.25</v>
      </c>
    </row>
    <row r="26" spans="1:8" ht="13.75" customHeight="1" x14ac:dyDescent="0.2">
      <c r="A26" s="24"/>
      <c r="B26" s="17" t="s">
        <v>13</v>
      </c>
      <c r="C26" s="18" t="s">
        <v>197</v>
      </c>
      <c r="D26" s="18" t="s">
        <v>198</v>
      </c>
      <c r="E26" s="19">
        <v>1</v>
      </c>
      <c r="F26" s="19">
        <v>1.5</v>
      </c>
      <c r="G26" s="19" cm="1">
        <f t="array" ref="G26">E26*F26</f>
        <v>1.5</v>
      </c>
      <c r="H26" s="32" cm="1">
        <f t="array" ref="H26">G26*$H$3</f>
        <v>75</v>
      </c>
    </row>
    <row r="27" spans="1:8" ht="35.75" customHeight="1" x14ac:dyDescent="0.2">
      <c r="A27" s="24"/>
      <c r="B27" s="17" t="s">
        <v>13</v>
      </c>
      <c r="C27" s="18" t="s">
        <v>199</v>
      </c>
      <c r="D27" s="18" t="s">
        <v>200</v>
      </c>
      <c r="E27" s="19">
        <v>4.25</v>
      </c>
      <c r="F27" s="19">
        <v>1.5</v>
      </c>
      <c r="G27" s="19" cm="1">
        <f t="array" ref="G27">E27*F27</f>
        <v>6.375</v>
      </c>
      <c r="H27" s="32" cm="1">
        <f t="array" ref="H27">G27*$H$3</f>
        <v>318.75</v>
      </c>
    </row>
    <row r="28" spans="1:8" ht="13.75" customHeight="1" x14ac:dyDescent="0.2">
      <c r="A28" s="24"/>
      <c r="B28" s="17" t="s">
        <v>13</v>
      </c>
      <c r="C28" s="18" t="s">
        <v>201</v>
      </c>
      <c r="D28" s="18" t="s">
        <v>202</v>
      </c>
      <c r="E28" s="19">
        <v>1</v>
      </c>
      <c r="F28" s="19">
        <v>1.5</v>
      </c>
      <c r="G28" s="19" cm="1">
        <f t="array" ref="G28">E28*F28</f>
        <v>1.5</v>
      </c>
      <c r="H28" s="32" cm="1">
        <f t="array" ref="H28">G28*$H$3</f>
        <v>75</v>
      </c>
    </row>
    <row r="29" spans="1:8" ht="13.75" customHeight="1" x14ac:dyDescent="0.2">
      <c r="A29" s="24"/>
      <c r="B29" s="17" t="s">
        <v>13</v>
      </c>
      <c r="C29" s="18" t="s">
        <v>203</v>
      </c>
      <c r="D29" s="18" t="s">
        <v>204</v>
      </c>
      <c r="E29" s="19">
        <v>0.75</v>
      </c>
      <c r="F29" s="19">
        <v>1.5</v>
      </c>
      <c r="G29" s="19" cm="1">
        <f t="array" ref="G29">E29*F29</f>
        <v>1.125</v>
      </c>
      <c r="H29" s="32" cm="1">
        <f t="array" ref="H29">G29*$H$3</f>
        <v>56.25</v>
      </c>
    </row>
    <row r="30" spans="1:8" ht="13.75" customHeight="1" x14ac:dyDescent="0.2">
      <c r="A30" s="24"/>
      <c r="B30" s="17" t="s">
        <v>13</v>
      </c>
      <c r="C30" s="18" t="s">
        <v>205</v>
      </c>
      <c r="D30" s="18" t="s">
        <v>206</v>
      </c>
      <c r="E30" s="19">
        <v>0.5</v>
      </c>
      <c r="F30" s="19">
        <v>1.5</v>
      </c>
      <c r="G30" s="19" cm="1">
        <f t="array" ref="G30">E30*F30</f>
        <v>0.75</v>
      </c>
      <c r="H30" s="32" cm="1">
        <f t="array" ref="H30">G30*$H$3</f>
        <v>37.5</v>
      </c>
    </row>
    <row r="31" spans="1:8" ht="13.75" customHeight="1" x14ac:dyDescent="0.2">
      <c r="A31" s="52" t="s">
        <v>30</v>
      </c>
      <c r="B31" s="60"/>
      <c r="C31" s="60"/>
      <c r="D31" s="61"/>
      <c r="E31" s="38" cm="1">
        <f t="array" ref="E31">SUM(E4:E30)</f>
        <v>45.019999999999996</v>
      </c>
      <c r="F31" s="38">
        <v>1.5</v>
      </c>
      <c r="G31" s="38" cm="1">
        <f t="array" ref="G31">E31*F31</f>
        <v>67.53</v>
      </c>
      <c r="H31" s="35" cm="1">
        <f t="array" ref="H31">G31*$H$3</f>
        <v>3376.5</v>
      </c>
    </row>
  </sheetData>
  <mergeCells count="8">
    <mergeCell ref="F1:F3"/>
    <mergeCell ref="G1:G3"/>
    <mergeCell ref="D1:D3"/>
    <mergeCell ref="A4:E4"/>
    <mergeCell ref="A31:D31"/>
    <mergeCell ref="B1:B3"/>
    <mergeCell ref="C1:C3"/>
    <mergeCell ref="E1:E3"/>
  </mergeCells>
  <pageMargins left="0.7" right="0.7" top="0.75" bottom="0.75" header="0.3" footer="0.3"/>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
  <sheetViews>
    <sheetView showGridLines="0" workbookViewId="0"/>
  </sheetViews>
  <sheetFormatPr baseColWidth="10" defaultColWidth="10.83203125" defaultRowHeight="16" customHeight="1" x14ac:dyDescent="0.2"/>
  <cols>
    <col min="1" max="2" width="10.83203125" style="1" customWidth="1"/>
    <col min="3" max="3" width="35.33203125" style="1" customWidth="1"/>
    <col min="4" max="4" width="44.6640625" style="1" customWidth="1"/>
    <col min="5" max="5" width="12.5" style="1" customWidth="1"/>
    <col min="6" max="6" width="15" style="1" customWidth="1"/>
    <col min="7" max="9" width="10.83203125" style="1" customWidth="1"/>
    <col min="10" max="16384" width="10.83203125" style="1"/>
  </cols>
  <sheetData>
    <row r="1" spans="1:8" ht="30" customHeight="1" x14ac:dyDescent="0.2">
      <c r="A1" s="12"/>
      <c r="B1" s="55" t="s">
        <v>3</v>
      </c>
      <c r="C1" s="55" t="s">
        <v>4</v>
      </c>
      <c r="D1" s="55" t="s">
        <v>5</v>
      </c>
      <c r="E1" s="55" t="s">
        <v>6</v>
      </c>
      <c r="F1" s="55" t="s">
        <v>7</v>
      </c>
      <c r="G1" s="55" t="s">
        <v>8</v>
      </c>
      <c r="H1" s="13" t="s">
        <v>9</v>
      </c>
    </row>
    <row r="2" spans="1:8" ht="30" customHeight="1" x14ac:dyDescent="0.2">
      <c r="A2" s="14" t="s">
        <v>10</v>
      </c>
      <c r="B2" s="56"/>
      <c r="C2" s="56"/>
      <c r="D2" s="56"/>
      <c r="E2" s="56"/>
      <c r="F2" s="56"/>
      <c r="G2" s="56"/>
      <c r="H2" s="13" t="s">
        <v>11</v>
      </c>
    </row>
    <row r="3" spans="1:8" ht="17" customHeight="1" x14ac:dyDescent="0.2">
      <c r="A3" s="26"/>
      <c r="B3" s="57"/>
      <c r="C3" s="57"/>
      <c r="D3" s="57"/>
      <c r="E3" s="57"/>
      <c r="F3" s="57"/>
      <c r="G3" s="57"/>
      <c r="H3" s="27">
        <v>50</v>
      </c>
    </row>
    <row r="4" spans="1:8" ht="17" customHeight="1" x14ac:dyDescent="0.2">
      <c r="A4" s="24"/>
      <c r="B4" s="17" t="s">
        <v>13</v>
      </c>
      <c r="C4" s="18" t="s">
        <v>207</v>
      </c>
      <c r="D4" s="39"/>
      <c r="E4" s="19">
        <v>24</v>
      </c>
      <c r="F4" s="19">
        <v>1</v>
      </c>
      <c r="G4" s="19" cm="1">
        <f t="array" ref="G4">(E4*F4)</f>
        <v>24</v>
      </c>
      <c r="H4" s="32" cm="1">
        <f t="array" ref="H4">G4*$H$3</f>
        <v>1200</v>
      </c>
    </row>
    <row r="5" spans="1:8" ht="17" customHeight="1" x14ac:dyDescent="0.2">
      <c r="A5" s="64" t="s">
        <v>30</v>
      </c>
      <c r="B5" s="59"/>
      <c r="C5" s="59"/>
      <c r="D5" s="59"/>
      <c r="E5" s="40" cm="1">
        <f t="array" ref="E5">SUM(E4:E4)</f>
        <v>24</v>
      </c>
      <c r="F5" s="40">
        <v>1</v>
      </c>
      <c r="G5" s="40" cm="1">
        <f t="array" ref="G5">E5*F5</f>
        <v>24</v>
      </c>
      <c r="H5" s="41" cm="1">
        <f t="array" ref="H5">G5*$H$3</f>
        <v>1200</v>
      </c>
    </row>
  </sheetData>
  <mergeCells count="7">
    <mergeCell ref="G1:G3"/>
    <mergeCell ref="D1:D3"/>
    <mergeCell ref="A5:D5"/>
    <mergeCell ref="B1:B3"/>
    <mergeCell ref="C1:C3"/>
    <mergeCell ref="E1:E3"/>
    <mergeCell ref="F1:F3"/>
  </mergeCells>
  <pageMargins left="0.7" right="0.7" top="0.75" bottom="0.75" header="0.3" footer="0.3"/>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Overview</vt:lpstr>
      <vt:lpstr>Code Development and Bug fixing</vt:lpstr>
      <vt:lpstr>Reviews</vt:lpstr>
      <vt:lpstr>Event org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Michele Mennielli</cp:lastModifiedBy>
  <dcterms:created xsi:type="dcterms:W3CDTF">2025-07-22T10:34:37Z</dcterms:created>
  <dcterms:modified xsi:type="dcterms:W3CDTF">2025-08-15T14:02:18Z</dcterms:modified>
</cp:coreProperties>
</file>